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КСТ_РО_Контролно_1" sheetId="1" r:id="rId1"/>
    <sheet name="КСТ_РО_Контролно_2" sheetId="2" r:id="rId2"/>
    <sheet name="КСТ_РО_Изпит" sheetId="3" r:id="rId3"/>
    <sheet name="КСТ_ЗО_Изпит" sheetId="4" r:id="rId4"/>
  </sheets>
  <definedNames/>
  <calcPr fullCalcOnLoad="1"/>
</workbook>
</file>

<file path=xl/sharedStrings.xml><?xml version="1.0" encoding="utf-8"?>
<sst xmlns="http://schemas.openxmlformats.org/spreadsheetml/2006/main" count="218" uniqueCount="89">
  <si>
    <t>Контролна работа 1 (13.11.2017)</t>
  </si>
  <si>
    <t>№</t>
  </si>
  <si>
    <t>фак.№</t>
  </si>
  <si>
    <t>АЛЕКСАНДЪР АЛЕКСАНДРОВ КОВАЧЕВ</t>
  </si>
  <si>
    <t>ВЕСЕЛИН ЦВЕТОМИЛОВ КУЛИНСКИ</t>
  </si>
  <si>
    <t>ДЕНИС ПЛАМЕНОВ БАНЧЕВ</t>
  </si>
  <si>
    <t>ТЕОДОР КОЛЕВ КОЛЕВ</t>
  </si>
  <si>
    <t>ЕМИЛ ГЕОРГИЕВ БАНКОВ</t>
  </si>
  <si>
    <t>ИВАНИТА ГЕТОВА ГЕТОВА</t>
  </si>
  <si>
    <t>ЯВОР СИМОВ ВЛАЙКОВ</t>
  </si>
  <si>
    <t>ЦВЕТЕЛИНА ВОЛОДИЕВА ЙОРДАНОВА</t>
  </si>
  <si>
    <t>ПЕТЪР КОЛЕВ ПЕТРОВ</t>
  </si>
  <si>
    <t>ИВАЙЛО БОРИСЛАВОВ КОЛЕВ</t>
  </si>
  <si>
    <t>ЕМЯЛ СЕВЖАНОВА МУСТАФОВА</t>
  </si>
  <si>
    <t>ИВАН ПЛАМЕНОВ ЦВЕТАНОВ</t>
  </si>
  <si>
    <t>ХРИСТО СТОЯНОВ ДЕЛИЙСКИ</t>
  </si>
  <si>
    <t>ТОНИ ГЕОРГИЕВ АТАНАСОВ</t>
  </si>
  <si>
    <t>МАРИО ВАСИЛЕВ ВЪЛЕВ</t>
  </si>
  <si>
    <t>ХРИСТИЯН ХРИСТОВ МЕТЕВ</t>
  </si>
  <si>
    <t>ЙОРДАН РУМЕНОВ ПЕНЕВ</t>
  </si>
  <si>
    <t>СТАНИМИР ВАЛЕРИЕВ ВОЙНОВ</t>
  </si>
  <si>
    <t>МИРОСЛАВ ПЛАМЕНОВ НАЧЕВ</t>
  </si>
  <si>
    <t>РАДОСТИН ИВАНОВ МАСУРЕВ</t>
  </si>
  <si>
    <t>СТАНИМИР ЩЕРИОНОВ КАРТАЛОВ</t>
  </si>
  <si>
    <t>МЕХМЕД ШЕРИФОВ ХАЛИЛОВ</t>
  </si>
  <si>
    <t>ИВАН ХРИСТОВ ХРИСТОВ</t>
  </si>
  <si>
    <t>АЛЕКСАНДЪР ИВАНОВ ДЕЛИАТАНАСОВ</t>
  </si>
  <si>
    <t>ИЛИАН ТИЛЕВ ЗЛАТАНОВ</t>
  </si>
  <si>
    <t>ЦВЕТОМИР ПАВЛИНОВ БАЛЕВСКИ</t>
  </si>
  <si>
    <t>ВЕСЕЛИН СТОЙКОВ ПЕЕВ</t>
  </si>
  <si>
    <t>ДАНИЕЛА МАРИАНОВА ДРАГОЛОВА</t>
  </si>
  <si>
    <t>АЛЕКСАНДЪР ГЕОРГИЕВ ПАТЕРОВ</t>
  </si>
  <si>
    <t>ДЕНИС ЕМИЛИЯНОВ БЪРЗАЧКИ</t>
  </si>
  <si>
    <t>РАДОСЛАВ ДИМИТРОВ РАДКОВ</t>
  </si>
  <si>
    <t>СТРАХИЛ ВЕНЕЛИНОВ СТЕФАНОВ</t>
  </si>
  <si>
    <t>НАСКО ПЕТЕВ ТУТРАКАНОВ</t>
  </si>
  <si>
    <t>ТЕОДОР СТОЯНОВ СТОЙНОВ</t>
  </si>
  <si>
    <t>ЙОРДАН СТЕЛИЯНОВ ПЕТРОВ</t>
  </si>
  <si>
    <t>Име</t>
  </si>
  <si>
    <t>КСТ 4 курс РО</t>
  </si>
  <si>
    <t>Точки</t>
  </si>
  <si>
    <t>Оценка</t>
  </si>
  <si>
    <t>Макс. точки</t>
  </si>
  <si>
    <t>Оценяване</t>
  </si>
  <si>
    <t>Делител</t>
  </si>
  <si>
    <t>Точност</t>
  </si>
  <si>
    <t>точки</t>
  </si>
  <si>
    <t>Оценка крайна</t>
  </si>
  <si>
    <t>ЙОНКО ИВАНОВ ПЕТКОВ</t>
  </si>
  <si>
    <t>НИНА ИВОВА БОЖИНОВА</t>
  </si>
  <si>
    <t>ИЛИЯН КРАСИМИРОВ ГЛАВАНОВ</t>
  </si>
  <si>
    <t>ДАМЯН СЕМКОВ НАНКОВ</t>
  </si>
  <si>
    <t>АТАНАС ИВАНОВ ИВАНОВ</t>
  </si>
  <si>
    <t>АНГЕЛ ВАЛЕНТИНОВ ЙОНЧЕВ</t>
  </si>
  <si>
    <t>ВЕНЕЛИН ХРИСТОВ ВАСИЛЕВ</t>
  </si>
  <si>
    <t>КАЛОЯН ГЕОРГИЕВ ПЛАТИКАНОВ</t>
  </si>
  <si>
    <t>ЯНИ НЕНОВ ИЛИЕВ</t>
  </si>
  <si>
    <t>ДИМИТЪР НИКОЛАЕВ ЗАРКОВ</t>
  </si>
  <si>
    <t>ИВАЙЛО ЗДРАВКОВ ТРИФОНОВ</t>
  </si>
  <si>
    <t>НЕЛИ ИВАНОВА СТОЯНОВА</t>
  </si>
  <si>
    <t>НИКОЛА НИКОЛАЕВ ГЕОРГИЕВ</t>
  </si>
  <si>
    <t>ЕВГЕНИ ПЕТРОВ СТАНЕВ</t>
  </si>
  <si>
    <t>АНГЕЛ ПЕТРОВ КОСТУРКОВ</t>
  </si>
  <si>
    <t>БОЯН ТОДОРОВ АТАНАСОВ</t>
  </si>
  <si>
    <t>ЦВЕТОЗАР ИВАНОВ ХРИСТОВ</t>
  </si>
  <si>
    <t>КАМЕЛИЯ ВЛАДИМИРОВА ДРИНКОВА</t>
  </si>
  <si>
    <t>НИКОЛАЙ ВЛАДИМИРОВ ТОДОРОВ</t>
  </si>
  <si>
    <t>ГЕОРГИ ИВАНОВ ИВАНОВ</t>
  </si>
  <si>
    <t>ВЕНЦИСЛАВ ВЕСКОВ КЛИСАРОВ</t>
  </si>
  <si>
    <t>КОНСТАНТИН ИЛИЕВ ТАЧЕВ</t>
  </si>
  <si>
    <t>МАРИО ЕМИЛОВ ПЕТРОВ</t>
  </si>
  <si>
    <t>БОЯН ВАСИЛЕВ БЕЛЧЕВ</t>
  </si>
  <si>
    <t>СЛАВ ИВАНОВ СТЕФАНОВ</t>
  </si>
  <si>
    <t>БОРИСЛАВ ВЕНЕЛИНОВ ГЕОРГИЕВ</t>
  </si>
  <si>
    <t>КСТ 4 курс ЗО</t>
  </si>
  <si>
    <t>Изпит (21.11.2017)</t>
  </si>
  <si>
    <t>Средно:</t>
  </si>
  <si>
    <t>Средно (реално):</t>
  </si>
  <si>
    <t>Брой:</t>
  </si>
  <si>
    <t>Оценка изпит</t>
  </si>
  <si>
    <t>Оценка 60:40</t>
  </si>
  <si>
    <t>@</t>
  </si>
  <si>
    <t>Оценка крайна  (само от изпита)</t>
  </si>
  <si>
    <t>Оценка контр. 1</t>
  </si>
  <si>
    <t>Оценка контр. 2</t>
  </si>
  <si>
    <t>Точки изпит</t>
  </si>
  <si>
    <t>Контролна работа 1 (18.12.2017)</t>
  </si>
  <si>
    <t>Изпит (02.02.2018)</t>
  </si>
  <si>
    <t>нанесени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</si>
</sst>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"/>
    <numFmt numFmtId="166" formatCode="0.000"/>
  </numFmts>
  <fonts count="2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7" borderId="2" applyNumberFormat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6" fillId="22" borderId="7" applyNumberFormat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1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3" fillId="21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textRotation="90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43" sqref="I43"/>
    </sheetView>
  </sheetViews>
  <sheetFormatPr defaultColWidth="9.140625" defaultRowHeight="15"/>
  <cols>
    <col min="1" max="1" width="4.57421875" style="0" customWidth="1"/>
    <col min="2" max="2" width="9.00390625" style="0" bestFit="1" customWidth="1"/>
    <col min="3" max="3" width="32.140625" style="0" bestFit="1" customWidth="1"/>
    <col min="9" max="9" width="11.7109375" style="0" bestFit="1" customWidth="1"/>
    <col min="10" max="10" width="8.57421875" style="0" customWidth="1"/>
    <col min="11" max="11" width="14.8515625" style="0" bestFit="1" customWidth="1"/>
  </cols>
  <sheetData>
    <row r="1" spans="1:11" s="1" customFormat="1" ht="18.75">
      <c r="A1" s="20" t="s">
        <v>39</v>
      </c>
      <c r="B1" s="20"/>
      <c r="C1" s="20"/>
      <c r="D1" s="20"/>
      <c r="E1" s="20"/>
      <c r="F1" s="20"/>
      <c r="I1" s="17" t="s">
        <v>43</v>
      </c>
      <c r="J1" s="18"/>
      <c r="K1" s="19"/>
    </row>
    <row r="2" spans="1:11" s="1" customFormat="1" ht="18.75">
      <c r="A2" s="20" t="s">
        <v>0</v>
      </c>
      <c r="B2" s="20"/>
      <c r="C2" s="20"/>
      <c r="D2" s="20"/>
      <c r="E2" s="20"/>
      <c r="F2" s="20"/>
      <c r="I2" s="5" t="s">
        <v>42</v>
      </c>
      <c r="J2" s="5">
        <v>16</v>
      </c>
      <c r="K2" s="5"/>
    </row>
    <row r="3" spans="1:11" s="1" customFormat="1" ht="18.75">
      <c r="A3" s="6"/>
      <c r="B3" s="6"/>
      <c r="C3" s="6"/>
      <c r="D3" s="6"/>
      <c r="E3" s="6"/>
      <c r="I3" s="5" t="s">
        <v>44</v>
      </c>
      <c r="J3" s="5">
        <f>J2/6</f>
        <v>2.6666666666666665</v>
      </c>
      <c r="K3" s="5"/>
    </row>
    <row r="4" spans="3:11" s="1" customFormat="1" ht="18.75">
      <c r="C4" s="7" t="s">
        <v>42</v>
      </c>
      <c r="D4" s="6">
        <f>$J$2</f>
        <v>16</v>
      </c>
      <c r="I4" s="5" t="s">
        <v>45</v>
      </c>
      <c r="J4" s="5">
        <v>0.5</v>
      </c>
      <c r="K4" s="5" t="s">
        <v>46</v>
      </c>
    </row>
    <row r="5" spans="1:11" ht="30">
      <c r="A5" s="2" t="s">
        <v>1</v>
      </c>
      <c r="B5" s="2" t="s">
        <v>2</v>
      </c>
      <c r="C5" s="2" t="s">
        <v>38</v>
      </c>
      <c r="D5" s="2" t="s">
        <v>40</v>
      </c>
      <c r="E5" s="2" t="s">
        <v>41</v>
      </c>
      <c r="F5" s="2" t="s">
        <v>47</v>
      </c>
      <c r="I5" s="2" t="s">
        <v>40</v>
      </c>
      <c r="J5" s="2" t="s">
        <v>41</v>
      </c>
      <c r="K5" s="2" t="s">
        <v>47</v>
      </c>
    </row>
    <row r="6" spans="1:11" ht="15">
      <c r="A6" s="3">
        <v>1</v>
      </c>
      <c r="B6" s="3">
        <v>21205135</v>
      </c>
      <c r="C6" s="4" t="s">
        <v>3</v>
      </c>
      <c r="D6" s="9">
        <v>0</v>
      </c>
      <c r="E6" s="14">
        <f aca="true" t="shared" si="0" ref="E6:E35">D6/$J$3</f>
        <v>0</v>
      </c>
      <c r="F6" s="13">
        <f>E6</f>
        <v>0</v>
      </c>
      <c r="I6" s="9">
        <v>0</v>
      </c>
      <c r="J6" s="10">
        <f>I6/$J$3</f>
        <v>0</v>
      </c>
      <c r="K6" s="8">
        <v>0</v>
      </c>
    </row>
    <row r="7" spans="1:11" ht="15">
      <c r="A7" s="3">
        <v>2</v>
      </c>
      <c r="B7" s="3">
        <v>21305102</v>
      </c>
      <c r="C7" s="4" t="s">
        <v>4</v>
      </c>
      <c r="D7" s="9">
        <v>0</v>
      </c>
      <c r="E7" s="14">
        <f t="shared" si="0"/>
        <v>0</v>
      </c>
      <c r="F7" s="13">
        <f aca="true" t="shared" si="1" ref="F7:F40">E7</f>
        <v>0</v>
      </c>
      <c r="I7" s="9">
        <v>0.5</v>
      </c>
      <c r="J7" s="10">
        <f aca="true" t="shared" si="2" ref="J7:J38">I7/$J$3</f>
        <v>0.1875</v>
      </c>
      <c r="K7" s="8">
        <v>2</v>
      </c>
    </row>
    <row r="8" spans="1:11" ht="15">
      <c r="A8" s="3">
        <v>3</v>
      </c>
      <c r="B8" s="3">
        <v>21305133</v>
      </c>
      <c r="C8" s="4" t="s">
        <v>5</v>
      </c>
      <c r="D8" s="9">
        <v>0</v>
      </c>
      <c r="E8" s="14">
        <f t="shared" si="0"/>
        <v>0</v>
      </c>
      <c r="F8" s="13">
        <f t="shared" si="1"/>
        <v>0</v>
      </c>
      <c r="I8" s="9">
        <v>1</v>
      </c>
      <c r="J8" s="10">
        <f t="shared" si="2"/>
        <v>0.375</v>
      </c>
      <c r="K8" s="8">
        <v>2</v>
      </c>
    </row>
    <row r="9" spans="1:11" ht="15">
      <c r="A9" s="3">
        <v>4</v>
      </c>
      <c r="B9" s="3">
        <v>21305155</v>
      </c>
      <c r="C9" s="4" t="s">
        <v>6</v>
      </c>
      <c r="D9" s="9">
        <v>0</v>
      </c>
      <c r="E9" s="14">
        <f t="shared" si="0"/>
        <v>0</v>
      </c>
      <c r="F9" s="13">
        <f t="shared" si="1"/>
        <v>0</v>
      </c>
      <c r="I9" s="9">
        <v>1.5</v>
      </c>
      <c r="J9" s="10">
        <f t="shared" si="2"/>
        <v>0.5625</v>
      </c>
      <c r="K9" s="8">
        <v>2</v>
      </c>
    </row>
    <row r="10" spans="1:11" ht="15">
      <c r="A10" s="3">
        <v>5</v>
      </c>
      <c r="B10" s="3">
        <v>21405101</v>
      </c>
      <c r="C10" s="4" t="s">
        <v>7</v>
      </c>
      <c r="D10" s="9">
        <v>8.5</v>
      </c>
      <c r="E10" s="14">
        <f t="shared" si="0"/>
        <v>3.1875</v>
      </c>
      <c r="F10" s="13">
        <f t="shared" si="1"/>
        <v>3.1875</v>
      </c>
      <c r="I10" s="9">
        <v>2</v>
      </c>
      <c r="J10" s="10">
        <f t="shared" si="2"/>
        <v>0.75</v>
      </c>
      <c r="K10" s="8">
        <v>2</v>
      </c>
    </row>
    <row r="11" spans="1:11" ht="15">
      <c r="A11" s="3">
        <v>6</v>
      </c>
      <c r="B11" s="3">
        <v>21405102</v>
      </c>
      <c r="C11" s="4" t="s">
        <v>8</v>
      </c>
      <c r="D11" s="9">
        <v>0</v>
      </c>
      <c r="E11" s="14">
        <f t="shared" si="0"/>
        <v>0</v>
      </c>
      <c r="F11" s="13">
        <f t="shared" si="1"/>
        <v>0</v>
      </c>
      <c r="I11" s="9">
        <v>2.5</v>
      </c>
      <c r="J11" s="10">
        <f t="shared" si="2"/>
        <v>0.9375</v>
      </c>
      <c r="K11" s="8">
        <v>2</v>
      </c>
    </row>
    <row r="12" spans="1:11" ht="15">
      <c r="A12" s="3">
        <v>7</v>
      </c>
      <c r="B12" s="3">
        <v>21405103</v>
      </c>
      <c r="C12" s="4" t="s">
        <v>9</v>
      </c>
      <c r="D12" s="9">
        <v>7</v>
      </c>
      <c r="E12" s="14">
        <f t="shared" si="0"/>
        <v>2.625</v>
      </c>
      <c r="F12" s="13">
        <f t="shared" si="1"/>
        <v>2.625</v>
      </c>
      <c r="I12" s="9">
        <v>3</v>
      </c>
      <c r="J12" s="10">
        <f t="shared" si="2"/>
        <v>1.125</v>
      </c>
      <c r="K12" s="8">
        <v>2</v>
      </c>
    </row>
    <row r="13" spans="1:11" ht="15">
      <c r="A13" s="3">
        <v>8</v>
      </c>
      <c r="B13" s="3">
        <v>21405106</v>
      </c>
      <c r="C13" s="4" t="s">
        <v>10</v>
      </c>
      <c r="D13" s="9">
        <v>10</v>
      </c>
      <c r="E13" s="14">
        <f t="shared" si="0"/>
        <v>3.75</v>
      </c>
      <c r="F13" s="13">
        <f t="shared" si="1"/>
        <v>3.75</v>
      </c>
      <c r="I13" s="9">
        <v>3.5</v>
      </c>
      <c r="J13" s="10">
        <f t="shared" si="2"/>
        <v>1.3125</v>
      </c>
      <c r="K13" s="8">
        <v>2</v>
      </c>
    </row>
    <row r="14" spans="1:11" ht="15">
      <c r="A14" s="3">
        <v>9</v>
      </c>
      <c r="B14" s="3">
        <v>21405108</v>
      </c>
      <c r="C14" s="4" t="s">
        <v>11</v>
      </c>
      <c r="D14" s="9">
        <v>0</v>
      </c>
      <c r="E14" s="14">
        <f t="shared" si="0"/>
        <v>0</v>
      </c>
      <c r="F14" s="13">
        <f t="shared" si="1"/>
        <v>0</v>
      </c>
      <c r="I14" s="9">
        <v>4</v>
      </c>
      <c r="J14" s="10">
        <f t="shared" si="2"/>
        <v>1.5</v>
      </c>
      <c r="K14" s="8">
        <v>2</v>
      </c>
    </row>
    <row r="15" spans="1:11" ht="15">
      <c r="A15" s="3">
        <v>10</v>
      </c>
      <c r="B15" s="3">
        <v>21405109</v>
      </c>
      <c r="C15" s="4" t="s">
        <v>12</v>
      </c>
      <c r="D15" s="9">
        <v>8.5</v>
      </c>
      <c r="E15" s="14">
        <f t="shared" si="0"/>
        <v>3.1875</v>
      </c>
      <c r="F15" s="13">
        <f t="shared" si="1"/>
        <v>3.1875</v>
      </c>
      <c r="I15" s="9">
        <v>4.5</v>
      </c>
      <c r="J15" s="10">
        <f t="shared" si="2"/>
        <v>1.6875</v>
      </c>
      <c r="K15" s="8">
        <v>2</v>
      </c>
    </row>
    <row r="16" spans="1:11" ht="15">
      <c r="A16" s="3">
        <v>11</v>
      </c>
      <c r="B16" s="3">
        <v>21405110</v>
      </c>
      <c r="C16" s="4" t="s">
        <v>13</v>
      </c>
      <c r="D16" s="9">
        <v>11.5</v>
      </c>
      <c r="E16" s="14">
        <f t="shared" si="0"/>
        <v>4.3125</v>
      </c>
      <c r="F16" s="13">
        <f t="shared" si="1"/>
        <v>4.3125</v>
      </c>
      <c r="I16" s="9">
        <v>5</v>
      </c>
      <c r="J16" s="10">
        <f t="shared" si="2"/>
        <v>1.875</v>
      </c>
      <c r="K16" s="8">
        <v>2</v>
      </c>
    </row>
    <row r="17" spans="1:11" ht="15">
      <c r="A17" s="3">
        <v>12</v>
      </c>
      <c r="B17" s="3">
        <v>21405113</v>
      </c>
      <c r="C17" s="4" t="s">
        <v>14</v>
      </c>
      <c r="D17" s="9">
        <v>0</v>
      </c>
      <c r="E17" s="14">
        <f t="shared" si="0"/>
        <v>0</v>
      </c>
      <c r="F17" s="13">
        <f t="shared" si="1"/>
        <v>0</v>
      </c>
      <c r="I17" s="9">
        <v>5.5</v>
      </c>
      <c r="J17" s="10">
        <f t="shared" si="2"/>
        <v>2.0625</v>
      </c>
      <c r="K17" s="8">
        <v>2</v>
      </c>
    </row>
    <row r="18" spans="1:11" ht="15">
      <c r="A18" s="3">
        <v>13</v>
      </c>
      <c r="B18" s="3">
        <v>21405114</v>
      </c>
      <c r="C18" s="4" t="s">
        <v>15</v>
      </c>
      <c r="D18" s="9">
        <v>5.5</v>
      </c>
      <c r="E18" s="14">
        <f t="shared" si="0"/>
        <v>2.0625</v>
      </c>
      <c r="F18" s="13">
        <f t="shared" si="1"/>
        <v>2.0625</v>
      </c>
      <c r="I18" s="9">
        <v>6</v>
      </c>
      <c r="J18" s="10">
        <f t="shared" si="2"/>
        <v>2.25</v>
      </c>
      <c r="K18" s="8">
        <v>2</v>
      </c>
    </row>
    <row r="19" spans="1:11" ht="15">
      <c r="A19" s="3">
        <v>14</v>
      </c>
      <c r="B19" s="3">
        <v>21405116</v>
      </c>
      <c r="C19" s="4" t="s">
        <v>16</v>
      </c>
      <c r="D19" s="9">
        <v>7</v>
      </c>
      <c r="E19" s="14">
        <f t="shared" si="0"/>
        <v>2.625</v>
      </c>
      <c r="F19" s="13">
        <f t="shared" si="1"/>
        <v>2.625</v>
      </c>
      <c r="I19" s="9">
        <v>6.5</v>
      </c>
      <c r="J19" s="10">
        <f t="shared" si="2"/>
        <v>2.4375</v>
      </c>
      <c r="K19" s="8">
        <v>2</v>
      </c>
    </row>
    <row r="20" spans="1:11" ht="15">
      <c r="A20" s="3">
        <v>15</v>
      </c>
      <c r="B20" s="3">
        <v>21405119</v>
      </c>
      <c r="C20" s="4" t="s">
        <v>17</v>
      </c>
      <c r="D20" s="9">
        <v>0</v>
      </c>
      <c r="E20" s="14">
        <f t="shared" si="0"/>
        <v>0</v>
      </c>
      <c r="F20" s="13">
        <f t="shared" si="1"/>
        <v>0</v>
      </c>
      <c r="I20" s="9">
        <v>7</v>
      </c>
      <c r="J20" s="10">
        <f t="shared" si="2"/>
        <v>2.625</v>
      </c>
      <c r="K20" s="8">
        <v>3</v>
      </c>
    </row>
    <row r="21" spans="1:11" ht="15">
      <c r="A21" s="3">
        <v>16</v>
      </c>
      <c r="B21" s="3">
        <v>21405122</v>
      </c>
      <c r="C21" s="4" t="s">
        <v>18</v>
      </c>
      <c r="D21" s="9">
        <v>0</v>
      </c>
      <c r="E21" s="14">
        <f t="shared" si="0"/>
        <v>0</v>
      </c>
      <c r="F21" s="13">
        <f t="shared" si="1"/>
        <v>0</v>
      </c>
      <c r="I21" s="9">
        <v>7.5</v>
      </c>
      <c r="J21" s="10">
        <f t="shared" si="2"/>
        <v>2.8125</v>
      </c>
      <c r="K21" s="8">
        <v>3</v>
      </c>
    </row>
    <row r="22" spans="1:11" ht="15">
      <c r="A22" s="3">
        <v>17</v>
      </c>
      <c r="B22" s="3">
        <v>21405123</v>
      </c>
      <c r="C22" s="4" t="s">
        <v>19</v>
      </c>
      <c r="D22" s="9">
        <v>5.5</v>
      </c>
      <c r="E22" s="14">
        <f t="shared" si="0"/>
        <v>2.0625</v>
      </c>
      <c r="F22" s="13">
        <f t="shared" si="1"/>
        <v>2.0625</v>
      </c>
      <c r="I22" s="9">
        <v>8</v>
      </c>
      <c r="J22" s="10">
        <f t="shared" si="2"/>
        <v>3</v>
      </c>
      <c r="K22" s="8">
        <v>3</v>
      </c>
    </row>
    <row r="23" spans="1:11" ht="15">
      <c r="A23" s="3">
        <v>18</v>
      </c>
      <c r="B23" s="3">
        <v>21405124</v>
      </c>
      <c r="C23" s="4" t="s">
        <v>20</v>
      </c>
      <c r="D23" s="9">
        <v>8.5</v>
      </c>
      <c r="E23" s="14">
        <f t="shared" si="0"/>
        <v>3.1875</v>
      </c>
      <c r="F23" s="13">
        <f t="shared" si="1"/>
        <v>3.1875</v>
      </c>
      <c r="I23" s="9">
        <v>8.5</v>
      </c>
      <c r="J23" s="10">
        <f t="shared" si="2"/>
        <v>3.1875</v>
      </c>
      <c r="K23" s="8">
        <v>3</v>
      </c>
    </row>
    <row r="24" spans="1:11" ht="15">
      <c r="A24" s="3">
        <v>19</v>
      </c>
      <c r="B24" s="3">
        <v>21405125</v>
      </c>
      <c r="C24" s="4" t="s">
        <v>21</v>
      </c>
      <c r="D24" s="9">
        <v>15</v>
      </c>
      <c r="E24" s="14">
        <f t="shared" si="0"/>
        <v>5.625</v>
      </c>
      <c r="F24" s="13">
        <f t="shared" si="1"/>
        <v>5.625</v>
      </c>
      <c r="I24" s="9">
        <v>9</v>
      </c>
      <c r="J24" s="10">
        <f t="shared" si="2"/>
        <v>3.375</v>
      </c>
      <c r="K24" s="8">
        <v>3</v>
      </c>
    </row>
    <row r="25" spans="1:11" ht="15">
      <c r="A25" s="3">
        <v>20</v>
      </c>
      <c r="B25" s="3">
        <v>21405127</v>
      </c>
      <c r="C25" s="4" t="s">
        <v>22</v>
      </c>
      <c r="D25" s="9">
        <v>0</v>
      </c>
      <c r="E25" s="14">
        <f t="shared" si="0"/>
        <v>0</v>
      </c>
      <c r="F25" s="13">
        <f t="shared" si="1"/>
        <v>0</v>
      </c>
      <c r="I25" s="9">
        <v>9.5</v>
      </c>
      <c r="J25" s="10">
        <f t="shared" si="2"/>
        <v>3.5625</v>
      </c>
      <c r="K25" s="8">
        <v>4</v>
      </c>
    </row>
    <row r="26" spans="1:11" ht="15">
      <c r="A26" s="3">
        <v>21</v>
      </c>
      <c r="B26" s="3">
        <v>21405128</v>
      </c>
      <c r="C26" s="4" t="s">
        <v>23</v>
      </c>
      <c r="D26" s="9">
        <v>0</v>
      </c>
      <c r="E26" s="14">
        <f t="shared" si="0"/>
        <v>0</v>
      </c>
      <c r="F26" s="13">
        <f t="shared" si="1"/>
        <v>0</v>
      </c>
      <c r="I26" s="9">
        <v>10</v>
      </c>
      <c r="J26" s="10">
        <f t="shared" si="2"/>
        <v>3.75</v>
      </c>
      <c r="K26" s="8">
        <v>4</v>
      </c>
    </row>
    <row r="27" spans="1:11" ht="15">
      <c r="A27" s="3">
        <v>22</v>
      </c>
      <c r="B27" s="3">
        <v>21405129</v>
      </c>
      <c r="C27" s="4" t="s">
        <v>24</v>
      </c>
      <c r="D27" s="9">
        <v>0</v>
      </c>
      <c r="E27" s="14">
        <f t="shared" si="0"/>
        <v>0</v>
      </c>
      <c r="F27" s="13">
        <f t="shared" si="1"/>
        <v>0</v>
      </c>
      <c r="I27" s="9">
        <v>10.5</v>
      </c>
      <c r="J27" s="10">
        <f t="shared" si="2"/>
        <v>3.9375</v>
      </c>
      <c r="K27" s="8">
        <v>4</v>
      </c>
    </row>
    <row r="28" spans="1:11" ht="15">
      <c r="A28" s="3">
        <v>23</v>
      </c>
      <c r="B28" s="3">
        <v>21405130</v>
      </c>
      <c r="C28" s="4" t="s">
        <v>25</v>
      </c>
      <c r="D28" s="9">
        <v>0</v>
      </c>
      <c r="E28" s="14">
        <f t="shared" si="0"/>
        <v>0</v>
      </c>
      <c r="F28" s="13">
        <f t="shared" si="1"/>
        <v>0</v>
      </c>
      <c r="I28" s="9">
        <v>11</v>
      </c>
      <c r="J28" s="10">
        <f t="shared" si="2"/>
        <v>4.125</v>
      </c>
      <c r="K28" s="8">
        <v>4</v>
      </c>
    </row>
    <row r="29" spans="1:11" ht="15">
      <c r="A29" s="3">
        <v>24</v>
      </c>
      <c r="B29" s="3">
        <v>21405133</v>
      </c>
      <c r="C29" s="4" t="s">
        <v>26</v>
      </c>
      <c r="D29" s="9">
        <v>0</v>
      </c>
      <c r="E29" s="14">
        <f t="shared" si="0"/>
        <v>0</v>
      </c>
      <c r="F29" s="13">
        <f t="shared" si="1"/>
        <v>0</v>
      </c>
      <c r="I29" s="9">
        <v>11.5</v>
      </c>
      <c r="J29" s="10">
        <f t="shared" si="2"/>
        <v>4.3125</v>
      </c>
      <c r="K29" s="8">
        <v>4</v>
      </c>
    </row>
    <row r="30" spans="1:11" ht="15">
      <c r="A30" s="3">
        <v>25</v>
      </c>
      <c r="B30" s="3">
        <v>21405136</v>
      </c>
      <c r="C30" s="4" t="s">
        <v>27</v>
      </c>
      <c r="D30" s="9">
        <v>0</v>
      </c>
      <c r="E30" s="14">
        <f t="shared" si="0"/>
        <v>0</v>
      </c>
      <c r="F30" s="13">
        <f t="shared" si="1"/>
        <v>0</v>
      </c>
      <c r="I30" s="9">
        <v>12</v>
      </c>
      <c r="J30" s="10">
        <f t="shared" si="2"/>
        <v>4.5</v>
      </c>
      <c r="K30" s="8">
        <v>5</v>
      </c>
    </row>
    <row r="31" spans="1:11" ht="15">
      <c r="A31" s="3">
        <v>26</v>
      </c>
      <c r="B31" s="3">
        <v>21405137</v>
      </c>
      <c r="C31" s="4" t="s">
        <v>28</v>
      </c>
      <c r="D31" s="9">
        <v>4.5</v>
      </c>
      <c r="E31" s="14">
        <f t="shared" si="0"/>
        <v>1.6875</v>
      </c>
      <c r="F31" s="13">
        <f t="shared" si="1"/>
        <v>1.6875</v>
      </c>
      <c r="I31" s="9">
        <v>12.5</v>
      </c>
      <c r="J31" s="10">
        <f t="shared" si="2"/>
        <v>4.6875</v>
      </c>
      <c r="K31" s="8">
        <v>5</v>
      </c>
    </row>
    <row r="32" spans="1:11" ht="15">
      <c r="A32" s="3">
        <v>27</v>
      </c>
      <c r="B32" s="3">
        <v>21405138</v>
      </c>
      <c r="C32" s="4" t="s">
        <v>29</v>
      </c>
      <c r="D32" s="9">
        <v>7</v>
      </c>
      <c r="E32" s="14">
        <f t="shared" si="0"/>
        <v>2.625</v>
      </c>
      <c r="F32" s="13">
        <f t="shared" si="1"/>
        <v>2.625</v>
      </c>
      <c r="I32" s="9">
        <v>13</v>
      </c>
      <c r="J32" s="10">
        <f t="shared" si="2"/>
        <v>4.875</v>
      </c>
      <c r="K32" s="8">
        <v>5</v>
      </c>
    </row>
    <row r="33" spans="1:11" ht="15">
      <c r="A33" s="3">
        <v>28</v>
      </c>
      <c r="B33" s="3">
        <v>21405148</v>
      </c>
      <c r="C33" s="4" t="s">
        <v>30</v>
      </c>
      <c r="D33" s="9">
        <v>4.5</v>
      </c>
      <c r="E33" s="14">
        <f t="shared" si="0"/>
        <v>1.6875</v>
      </c>
      <c r="F33" s="13">
        <f t="shared" si="1"/>
        <v>1.6875</v>
      </c>
      <c r="I33" s="9">
        <v>13.5</v>
      </c>
      <c r="J33" s="10">
        <f t="shared" si="2"/>
        <v>5.0625</v>
      </c>
      <c r="K33" s="8">
        <v>5</v>
      </c>
    </row>
    <row r="34" spans="1:11" ht="15">
      <c r="A34" s="3">
        <v>29</v>
      </c>
      <c r="B34" s="3">
        <v>21405152</v>
      </c>
      <c r="C34" s="4" t="s">
        <v>31</v>
      </c>
      <c r="D34" s="9">
        <v>0</v>
      </c>
      <c r="E34" s="14">
        <f t="shared" si="0"/>
        <v>0</v>
      </c>
      <c r="F34" s="13">
        <f t="shared" si="1"/>
        <v>0</v>
      </c>
      <c r="I34" s="9">
        <v>14</v>
      </c>
      <c r="J34" s="10">
        <f t="shared" si="2"/>
        <v>5.25</v>
      </c>
      <c r="K34" s="8">
        <v>5</v>
      </c>
    </row>
    <row r="35" spans="1:11" ht="15">
      <c r="A35" s="3">
        <v>30</v>
      </c>
      <c r="B35" s="3">
        <v>21405153</v>
      </c>
      <c r="C35" s="4" t="s">
        <v>32</v>
      </c>
      <c r="D35" s="9">
        <v>6</v>
      </c>
      <c r="E35" s="14">
        <f t="shared" si="0"/>
        <v>2.25</v>
      </c>
      <c r="F35" s="13">
        <f t="shared" si="1"/>
        <v>2.25</v>
      </c>
      <c r="I35" s="9">
        <v>14.5</v>
      </c>
      <c r="J35" s="10">
        <f t="shared" si="2"/>
        <v>5.4375</v>
      </c>
      <c r="K35" s="8">
        <v>5</v>
      </c>
    </row>
    <row r="36" spans="1:11" ht="15">
      <c r="A36" s="3">
        <v>31</v>
      </c>
      <c r="B36" s="3">
        <v>21405155</v>
      </c>
      <c r="C36" s="4" t="s">
        <v>33</v>
      </c>
      <c r="D36" s="9">
        <v>5</v>
      </c>
      <c r="E36" s="14">
        <f>D36/$J$3</f>
        <v>1.875</v>
      </c>
      <c r="F36" s="13">
        <f t="shared" si="1"/>
        <v>1.875</v>
      </c>
      <c r="I36" s="9">
        <v>15</v>
      </c>
      <c r="J36" s="10">
        <f t="shared" si="2"/>
        <v>5.625</v>
      </c>
      <c r="K36" s="8">
        <v>6</v>
      </c>
    </row>
    <row r="37" spans="1:11" ht="15">
      <c r="A37" s="3">
        <v>32</v>
      </c>
      <c r="B37" s="3">
        <v>21405156</v>
      </c>
      <c r="C37" s="4" t="s">
        <v>34</v>
      </c>
      <c r="D37" s="9">
        <v>6</v>
      </c>
      <c r="E37" s="14">
        <f>D37/$J$3</f>
        <v>2.25</v>
      </c>
      <c r="F37" s="13">
        <f t="shared" si="1"/>
        <v>2.25</v>
      </c>
      <c r="I37" s="9">
        <v>15.5</v>
      </c>
      <c r="J37" s="10">
        <f t="shared" si="2"/>
        <v>5.8125</v>
      </c>
      <c r="K37" s="8">
        <v>6</v>
      </c>
    </row>
    <row r="38" spans="1:11" ht="15">
      <c r="A38" s="3">
        <v>33</v>
      </c>
      <c r="B38" s="3">
        <v>21405157</v>
      </c>
      <c r="C38" s="4" t="s">
        <v>35</v>
      </c>
      <c r="D38" s="9">
        <v>0</v>
      </c>
      <c r="E38" s="14">
        <f>D38/$J$3</f>
        <v>0</v>
      </c>
      <c r="F38" s="13">
        <f t="shared" si="1"/>
        <v>0</v>
      </c>
      <c r="I38" s="9">
        <v>16</v>
      </c>
      <c r="J38" s="10">
        <f t="shared" si="2"/>
        <v>6</v>
      </c>
      <c r="K38" s="8">
        <v>6</v>
      </c>
    </row>
    <row r="39" spans="1:6" ht="15">
      <c r="A39" s="3">
        <v>34</v>
      </c>
      <c r="B39" s="3">
        <v>21405158</v>
      </c>
      <c r="C39" s="4" t="s">
        <v>36</v>
      </c>
      <c r="D39" s="9">
        <v>0</v>
      </c>
      <c r="E39" s="14">
        <f>D39/$J$3</f>
        <v>0</v>
      </c>
      <c r="F39" s="13">
        <f t="shared" si="1"/>
        <v>0</v>
      </c>
    </row>
    <row r="40" spans="1:6" ht="15">
      <c r="A40" s="3">
        <v>35</v>
      </c>
      <c r="B40" s="3">
        <v>21405164</v>
      </c>
      <c r="C40" s="4" t="s">
        <v>37</v>
      </c>
      <c r="D40" s="9">
        <v>5.5</v>
      </c>
      <c r="E40" s="14">
        <f>D40/$J$3</f>
        <v>2.0625</v>
      </c>
      <c r="F40" s="13">
        <f t="shared" si="1"/>
        <v>2.0625</v>
      </c>
    </row>
    <row r="42" spans="3:6" ht="15">
      <c r="C42" s="11" t="s">
        <v>76</v>
      </c>
      <c r="D42">
        <f>SUM(D6:D40)/$D$44</f>
        <v>7.382352941176471</v>
      </c>
      <c r="E42">
        <f>SUM(E6:E40)/$E$44</f>
        <v>2.7683823529411766</v>
      </c>
      <c r="F42">
        <f>SUM(F6:F40)/$F$44</f>
        <v>2.7683823529411766</v>
      </c>
    </row>
    <row r="43" spans="3:6" ht="15">
      <c r="C43" s="11" t="s">
        <v>77</v>
      </c>
      <c r="F43">
        <v>3</v>
      </c>
    </row>
    <row r="44" spans="3:6" ht="15">
      <c r="C44" s="12" t="s">
        <v>78</v>
      </c>
      <c r="D44">
        <v>17</v>
      </c>
      <c r="E44">
        <v>17</v>
      </c>
      <c r="F44">
        <v>17</v>
      </c>
    </row>
  </sheetData>
  <sheetProtection/>
  <mergeCells count="3">
    <mergeCell ref="I1:K1"/>
    <mergeCell ref="A1:F1"/>
    <mergeCell ref="A2:F2"/>
  </mergeCells>
  <conditionalFormatting sqref="K6:K38">
    <cfRule type="colorScale" priority="7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6:J38">
    <cfRule type="colorScale" priority="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6:I38">
    <cfRule type="colorScale" priority="5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:F40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7:D40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6:E40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7:F40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0" customWidth="1"/>
    <col min="2" max="2" width="9.00390625" style="0" bestFit="1" customWidth="1"/>
    <col min="3" max="3" width="32.140625" style="0" bestFit="1" customWidth="1"/>
    <col min="9" max="9" width="11.7109375" style="0" bestFit="1" customWidth="1"/>
    <col min="10" max="10" width="8.57421875" style="0" customWidth="1"/>
    <col min="11" max="11" width="14.8515625" style="0" bestFit="1" customWidth="1"/>
  </cols>
  <sheetData>
    <row r="1" spans="1:11" s="1" customFormat="1" ht="18.75">
      <c r="A1" s="20" t="s">
        <v>39</v>
      </c>
      <c r="B1" s="20"/>
      <c r="C1" s="20"/>
      <c r="D1" s="20"/>
      <c r="E1" s="20"/>
      <c r="F1" s="20"/>
      <c r="I1" s="17" t="s">
        <v>43</v>
      </c>
      <c r="J1" s="18"/>
      <c r="K1" s="19"/>
    </row>
    <row r="2" spans="1:11" s="1" customFormat="1" ht="18.75">
      <c r="A2" s="20" t="s">
        <v>86</v>
      </c>
      <c r="B2" s="20"/>
      <c r="C2" s="20"/>
      <c r="D2" s="20"/>
      <c r="E2" s="20"/>
      <c r="F2" s="20"/>
      <c r="I2" s="5" t="s">
        <v>42</v>
      </c>
      <c r="J2" s="5">
        <v>24</v>
      </c>
      <c r="K2" s="5"/>
    </row>
    <row r="3" spans="1:11" s="1" customFormat="1" ht="18.75">
      <c r="A3" s="6"/>
      <c r="B3" s="6"/>
      <c r="C3" s="6"/>
      <c r="D3" s="6"/>
      <c r="E3" s="6"/>
      <c r="I3" s="5" t="s">
        <v>44</v>
      </c>
      <c r="J3" s="5">
        <f>J2/6</f>
        <v>4</v>
      </c>
      <c r="K3" s="5"/>
    </row>
    <row r="4" spans="3:11" s="1" customFormat="1" ht="18.75">
      <c r="C4" s="7" t="s">
        <v>42</v>
      </c>
      <c r="D4" s="6">
        <f>$J$2</f>
        <v>24</v>
      </c>
      <c r="I4" s="5" t="s">
        <v>45</v>
      </c>
      <c r="J4" s="5">
        <v>0.5</v>
      </c>
      <c r="K4" s="5" t="s">
        <v>46</v>
      </c>
    </row>
    <row r="5" spans="1:11" ht="30">
      <c r="A5" s="2" t="s">
        <v>1</v>
      </c>
      <c r="B5" s="2" t="s">
        <v>2</v>
      </c>
      <c r="C5" s="2" t="s">
        <v>38</v>
      </c>
      <c r="D5" s="2" t="s">
        <v>40</v>
      </c>
      <c r="E5" s="2" t="s">
        <v>41</v>
      </c>
      <c r="F5" s="2" t="s">
        <v>47</v>
      </c>
      <c r="I5" s="2" t="s">
        <v>40</v>
      </c>
      <c r="J5" s="2" t="s">
        <v>41</v>
      </c>
      <c r="K5" s="2" t="s">
        <v>47</v>
      </c>
    </row>
    <row r="6" spans="1:11" ht="15">
      <c r="A6" s="3">
        <v>1</v>
      </c>
      <c r="B6" s="3">
        <v>21205135</v>
      </c>
      <c r="C6" s="4" t="s">
        <v>3</v>
      </c>
      <c r="D6" s="9">
        <v>0</v>
      </c>
      <c r="E6" s="14">
        <f aca="true" t="shared" si="0" ref="E6:E40">D6/$J$3</f>
        <v>0</v>
      </c>
      <c r="F6" s="13">
        <f>E6</f>
        <v>0</v>
      </c>
      <c r="I6" s="9">
        <v>0</v>
      </c>
      <c r="J6" s="10">
        <f>I6/$J$3</f>
        <v>0</v>
      </c>
      <c r="K6" s="8">
        <v>0</v>
      </c>
    </row>
    <row r="7" spans="1:11" ht="15">
      <c r="A7" s="3">
        <v>2</v>
      </c>
      <c r="B7" s="3">
        <v>21305102</v>
      </c>
      <c r="C7" s="4" t="s">
        <v>4</v>
      </c>
      <c r="D7" s="9">
        <v>0</v>
      </c>
      <c r="E7" s="14">
        <f t="shared" si="0"/>
        <v>0</v>
      </c>
      <c r="F7" s="13">
        <f aca="true" t="shared" si="1" ref="F7:F40">E7</f>
        <v>0</v>
      </c>
      <c r="I7" s="9">
        <v>0.5</v>
      </c>
      <c r="J7" s="10">
        <f aca="true" t="shared" si="2" ref="J7:J38">I7/$J$3</f>
        <v>0.125</v>
      </c>
      <c r="K7" s="8">
        <v>2</v>
      </c>
    </row>
    <row r="8" spans="1:11" ht="15">
      <c r="A8" s="3">
        <v>3</v>
      </c>
      <c r="B8" s="3">
        <v>21305133</v>
      </c>
      <c r="C8" s="4" t="s">
        <v>5</v>
      </c>
      <c r="D8" s="9">
        <v>0</v>
      </c>
      <c r="E8" s="14">
        <f t="shared" si="0"/>
        <v>0</v>
      </c>
      <c r="F8" s="13">
        <f t="shared" si="1"/>
        <v>0</v>
      </c>
      <c r="I8" s="9">
        <v>1</v>
      </c>
      <c r="J8" s="10">
        <f t="shared" si="2"/>
        <v>0.25</v>
      </c>
      <c r="K8" s="8">
        <v>2</v>
      </c>
    </row>
    <row r="9" spans="1:11" ht="15">
      <c r="A9" s="3">
        <v>4</v>
      </c>
      <c r="B9" s="3">
        <v>21305155</v>
      </c>
      <c r="C9" s="4" t="s">
        <v>6</v>
      </c>
      <c r="D9" s="9">
        <v>11.5</v>
      </c>
      <c r="E9" s="14">
        <f t="shared" si="0"/>
        <v>2.875</v>
      </c>
      <c r="F9" s="13">
        <f t="shared" si="1"/>
        <v>2.875</v>
      </c>
      <c r="I9" s="9">
        <v>1.5</v>
      </c>
      <c r="J9" s="10">
        <f t="shared" si="2"/>
        <v>0.375</v>
      </c>
      <c r="K9" s="8">
        <v>2</v>
      </c>
    </row>
    <row r="10" spans="1:11" ht="15">
      <c r="A10" s="3">
        <v>5</v>
      </c>
      <c r="B10" s="3">
        <v>21405101</v>
      </c>
      <c r="C10" s="4" t="s">
        <v>7</v>
      </c>
      <c r="D10" s="9">
        <v>0</v>
      </c>
      <c r="E10" s="14">
        <f t="shared" si="0"/>
        <v>0</v>
      </c>
      <c r="F10" s="13">
        <f t="shared" si="1"/>
        <v>0</v>
      </c>
      <c r="I10" s="9">
        <v>2</v>
      </c>
      <c r="J10" s="10">
        <f t="shared" si="2"/>
        <v>0.5</v>
      </c>
      <c r="K10" s="8">
        <v>2</v>
      </c>
    </row>
    <row r="11" spans="1:11" ht="15">
      <c r="A11" s="3">
        <v>6</v>
      </c>
      <c r="B11" s="3">
        <v>21405102</v>
      </c>
      <c r="C11" s="4" t="s">
        <v>8</v>
      </c>
      <c r="D11" s="9">
        <v>12.5</v>
      </c>
      <c r="E11" s="14">
        <f t="shared" si="0"/>
        <v>3.125</v>
      </c>
      <c r="F11" s="13">
        <f t="shared" si="1"/>
        <v>3.125</v>
      </c>
      <c r="I11" s="9">
        <v>2.5</v>
      </c>
      <c r="J11" s="10">
        <f t="shared" si="2"/>
        <v>0.625</v>
      </c>
      <c r="K11" s="8">
        <v>2</v>
      </c>
    </row>
    <row r="12" spans="1:11" ht="15">
      <c r="A12" s="3">
        <v>7</v>
      </c>
      <c r="B12" s="3">
        <v>21405103</v>
      </c>
      <c r="C12" s="4" t="s">
        <v>9</v>
      </c>
      <c r="D12" s="9">
        <v>14</v>
      </c>
      <c r="E12" s="14">
        <f t="shared" si="0"/>
        <v>3.5</v>
      </c>
      <c r="F12" s="13">
        <f t="shared" si="1"/>
        <v>3.5</v>
      </c>
      <c r="I12" s="9">
        <v>3</v>
      </c>
      <c r="J12" s="10">
        <f t="shared" si="2"/>
        <v>0.75</v>
      </c>
      <c r="K12" s="8">
        <v>2</v>
      </c>
    </row>
    <row r="13" spans="1:11" ht="15">
      <c r="A13" s="3">
        <v>8</v>
      </c>
      <c r="B13" s="3">
        <v>21405106</v>
      </c>
      <c r="C13" s="4" t="s">
        <v>10</v>
      </c>
      <c r="D13" s="9">
        <v>15.5</v>
      </c>
      <c r="E13" s="14">
        <f t="shared" si="0"/>
        <v>3.875</v>
      </c>
      <c r="F13" s="13">
        <f t="shared" si="1"/>
        <v>3.875</v>
      </c>
      <c r="I13" s="9">
        <v>3.5</v>
      </c>
      <c r="J13" s="10">
        <f t="shared" si="2"/>
        <v>0.875</v>
      </c>
      <c r="K13" s="8">
        <v>2</v>
      </c>
    </row>
    <row r="14" spans="1:11" ht="15">
      <c r="A14" s="3">
        <v>9</v>
      </c>
      <c r="B14" s="3">
        <v>21405108</v>
      </c>
      <c r="C14" s="4" t="s">
        <v>11</v>
      </c>
      <c r="D14" s="9">
        <v>0</v>
      </c>
      <c r="E14" s="14">
        <f t="shared" si="0"/>
        <v>0</v>
      </c>
      <c r="F14" s="13">
        <f t="shared" si="1"/>
        <v>0</v>
      </c>
      <c r="I14" s="9">
        <v>4</v>
      </c>
      <c r="J14" s="10">
        <f t="shared" si="2"/>
        <v>1</v>
      </c>
      <c r="K14" s="8">
        <v>2</v>
      </c>
    </row>
    <row r="15" spans="1:11" ht="15">
      <c r="A15" s="3">
        <v>10</v>
      </c>
      <c r="B15" s="3">
        <v>21405109</v>
      </c>
      <c r="C15" s="4" t="s">
        <v>12</v>
      </c>
      <c r="D15" s="9">
        <v>0</v>
      </c>
      <c r="E15" s="14">
        <f t="shared" si="0"/>
        <v>0</v>
      </c>
      <c r="F15" s="13">
        <f t="shared" si="1"/>
        <v>0</v>
      </c>
      <c r="I15" s="9">
        <v>4.5</v>
      </c>
      <c r="J15" s="10">
        <f t="shared" si="2"/>
        <v>1.125</v>
      </c>
      <c r="K15" s="8">
        <v>2</v>
      </c>
    </row>
    <row r="16" spans="1:11" ht="15">
      <c r="A16" s="3">
        <v>11</v>
      </c>
      <c r="B16" s="3">
        <v>21405110</v>
      </c>
      <c r="C16" s="4" t="s">
        <v>13</v>
      </c>
      <c r="D16" s="9">
        <v>0</v>
      </c>
      <c r="E16" s="14">
        <f t="shared" si="0"/>
        <v>0</v>
      </c>
      <c r="F16" s="13">
        <f t="shared" si="1"/>
        <v>0</v>
      </c>
      <c r="I16" s="9">
        <v>5</v>
      </c>
      <c r="J16" s="10">
        <f t="shared" si="2"/>
        <v>1.25</v>
      </c>
      <c r="K16" s="8">
        <v>2</v>
      </c>
    </row>
    <row r="17" spans="1:11" ht="15">
      <c r="A17" s="3">
        <v>12</v>
      </c>
      <c r="B17" s="3">
        <v>21405113</v>
      </c>
      <c r="C17" s="4" t="s">
        <v>14</v>
      </c>
      <c r="D17" s="9">
        <v>11</v>
      </c>
      <c r="E17" s="14">
        <f t="shared" si="0"/>
        <v>2.75</v>
      </c>
      <c r="F17" s="13">
        <f t="shared" si="1"/>
        <v>2.75</v>
      </c>
      <c r="I17" s="9">
        <v>5.5</v>
      </c>
      <c r="J17" s="10">
        <f t="shared" si="2"/>
        <v>1.375</v>
      </c>
      <c r="K17" s="8">
        <v>2</v>
      </c>
    </row>
    <row r="18" spans="1:11" ht="15">
      <c r="A18" s="3">
        <v>13</v>
      </c>
      <c r="B18" s="3">
        <v>21405114</v>
      </c>
      <c r="C18" s="4" t="s">
        <v>15</v>
      </c>
      <c r="D18" s="9">
        <v>7.5</v>
      </c>
      <c r="E18" s="14">
        <f t="shared" si="0"/>
        <v>1.875</v>
      </c>
      <c r="F18" s="13">
        <f t="shared" si="1"/>
        <v>1.875</v>
      </c>
      <c r="I18" s="9">
        <v>6</v>
      </c>
      <c r="J18" s="10">
        <f t="shared" si="2"/>
        <v>1.5</v>
      </c>
      <c r="K18" s="8">
        <v>2</v>
      </c>
    </row>
    <row r="19" spans="1:11" ht="15">
      <c r="A19" s="3">
        <v>14</v>
      </c>
      <c r="B19" s="3">
        <v>21405116</v>
      </c>
      <c r="C19" s="4" t="s">
        <v>16</v>
      </c>
      <c r="D19" s="9">
        <v>16.5</v>
      </c>
      <c r="E19" s="14">
        <f t="shared" si="0"/>
        <v>4.125</v>
      </c>
      <c r="F19" s="13">
        <f t="shared" si="1"/>
        <v>4.125</v>
      </c>
      <c r="I19" s="9">
        <v>6.5</v>
      </c>
      <c r="J19" s="10">
        <f t="shared" si="2"/>
        <v>1.625</v>
      </c>
      <c r="K19" s="8">
        <v>2</v>
      </c>
    </row>
    <row r="20" spans="1:11" ht="15">
      <c r="A20" s="3">
        <v>15</v>
      </c>
      <c r="B20" s="3">
        <v>21405119</v>
      </c>
      <c r="C20" s="4" t="s">
        <v>17</v>
      </c>
      <c r="D20" s="9">
        <v>0</v>
      </c>
      <c r="E20" s="14">
        <f t="shared" si="0"/>
        <v>0</v>
      </c>
      <c r="F20" s="13">
        <f t="shared" si="1"/>
        <v>0</v>
      </c>
      <c r="I20" s="9">
        <v>7</v>
      </c>
      <c r="J20" s="10">
        <f t="shared" si="2"/>
        <v>1.75</v>
      </c>
      <c r="K20" s="8">
        <v>2</v>
      </c>
    </row>
    <row r="21" spans="1:11" ht="15">
      <c r="A21" s="3">
        <v>16</v>
      </c>
      <c r="B21" s="3">
        <v>21405122</v>
      </c>
      <c r="C21" s="4" t="s">
        <v>18</v>
      </c>
      <c r="D21" s="9">
        <v>6.5</v>
      </c>
      <c r="E21" s="14">
        <f t="shared" si="0"/>
        <v>1.625</v>
      </c>
      <c r="F21" s="13">
        <f t="shared" si="1"/>
        <v>1.625</v>
      </c>
      <c r="I21" s="9">
        <v>7.5</v>
      </c>
      <c r="J21" s="10">
        <f t="shared" si="2"/>
        <v>1.875</v>
      </c>
      <c r="K21" s="8">
        <v>2</v>
      </c>
    </row>
    <row r="22" spans="1:11" ht="15">
      <c r="A22" s="3">
        <v>17</v>
      </c>
      <c r="B22" s="3">
        <v>21405123</v>
      </c>
      <c r="C22" s="4" t="s">
        <v>19</v>
      </c>
      <c r="D22" s="9">
        <v>0</v>
      </c>
      <c r="E22" s="14">
        <f t="shared" si="0"/>
        <v>0</v>
      </c>
      <c r="F22" s="13">
        <f t="shared" si="1"/>
        <v>0</v>
      </c>
      <c r="I22" s="9">
        <v>8</v>
      </c>
      <c r="J22" s="10">
        <f t="shared" si="2"/>
        <v>2</v>
      </c>
      <c r="K22" s="8">
        <v>2</v>
      </c>
    </row>
    <row r="23" spans="1:11" ht="15">
      <c r="A23" s="3">
        <v>18</v>
      </c>
      <c r="B23" s="3">
        <v>21405124</v>
      </c>
      <c r="C23" s="4" t="s">
        <v>20</v>
      </c>
      <c r="D23" s="9">
        <v>19.5</v>
      </c>
      <c r="E23" s="14">
        <f t="shared" si="0"/>
        <v>4.875</v>
      </c>
      <c r="F23" s="13">
        <f t="shared" si="1"/>
        <v>4.875</v>
      </c>
      <c r="I23" s="9">
        <v>8.5</v>
      </c>
      <c r="J23" s="10">
        <f t="shared" si="2"/>
        <v>2.125</v>
      </c>
      <c r="K23" s="8">
        <v>2</v>
      </c>
    </row>
    <row r="24" spans="1:11" ht="15">
      <c r="A24" s="3">
        <v>19</v>
      </c>
      <c r="B24" s="3">
        <v>21405125</v>
      </c>
      <c r="C24" s="4" t="s">
        <v>21</v>
      </c>
      <c r="D24" s="9">
        <v>22</v>
      </c>
      <c r="E24" s="14">
        <f t="shared" si="0"/>
        <v>5.5</v>
      </c>
      <c r="F24" s="13">
        <f t="shared" si="1"/>
        <v>5.5</v>
      </c>
      <c r="I24" s="9">
        <v>9</v>
      </c>
      <c r="J24" s="10">
        <f t="shared" si="2"/>
        <v>2.25</v>
      </c>
      <c r="K24" s="8">
        <v>2</v>
      </c>
    </row>
    <row r="25" spans="1:11" ht="15">
      <c r="A25" s="3">
        <v>20</v>
      </c>
      <c r="B25" s="3">
        <v>21405127</v>
      </c>
      <c r="C25" s="4" t="s">
        <v>22</v>
      </c>
      <c r="D25" s="9">
        <v>12.5</v>
      </c>
      <c r="E25" s="14">
        <f t="shared" si="0"/>
        <v>3.125</v>
      </c>
      <c r="F25" s="13">
        <f t="shared" si="1"/>
        <v>3.125</v>
      </c>
      <c r="I25" s="9">
        <v>9.5</v>
      </c>
      <c r="J25" s="10">
        <f t="shared" si="2"/>
        <v>2.375</v>
      </c>
      <c r="K25" s="8">
        <v>2</v>
      </c>
    </row>
    <row r="26" spans="1:11" ht="15">
      <c r="A26" s="3">
        <v>21</v>
      </c>
      <c r="B26" s="3">
        <v>21405128</v>
      </c>
      <c r="C26" s="4" t="s">
        <v>23</v>
      </c>
      <c r="D26" s="9">
        <v>6</v>
      </c>
      <c r="E26" s="14">
        <f>D26/$J$3</f>
        <v>1.5</v>
      </c>
      <c r="F26" s="13">
        <f t="shared" si="1"/>
        <v>1.5</v>
      </c>
      <c r="I26" s="9">
        <v>10</v>
      </c>
      <c r="J26" s="10">
        <f t="shared" si="2"/>
        <v>2.5</v>
      </c>
      <c r="K26" s="8">
        <v>3</v>
      </c>
    </row>
    <row r="27" spans="1:11" ht="15">
      <c r="A27" s="3">
        <v>22</v>
      </c>
      <c r="B27" s="3">
        <v>21405129</v>
      </c>
      <c r="C27" s="4" t="s">
        <v>24</v>
      </c>
      <c r="D27" s="9">
        <v>0</v>
      </c>
      <c r="E27" s="14">
        <f t="shared" si="0"/>
        <v>0</v>
      </c>
      <c r="F27" s="13">
        <f t="shared" si="1"/>
        <v>0</v>
      </c>
      <c r="I27" s="9">
        <v>10.5</v>
      </c>
      <c r="J27" s="10">
        <f t="shared" si="2"/>
        <v>2.625</v>
      </c>
      <c r="K27" s="8">
        <v>3</v>
      </c>
    </row>
    <row r="28" spans="1:11" ht="15">
      <c r="A28" s="3">
        <v>23</v>
      </c>
      <c r="B28" s="3">
        <v>21405130</v>
      </c>
      <c r="C28" s="4" t="s">
        <v>25</v>
      </c>
      <c r="D28" s="9">
        <v>17</v>
      </c>
      <c r="E28" s="14">
        <f t="shared" si="0"/>
        <v>4.25</v>
      </c>
      <c r="F28" s="13">
        <f t="shared" si="1"/>
        <v>4.25</v>
      </c>
      <c r="I28" s="9">
        <v>11</v>
      </c>
      <c r="J28" s="10">
        <f t="shared" si="2"/>
        <v>2.75</v>
      </c>
      <c r="K28" s="8">
        <v>3</v>
      </c>
    </row>
    <row r="29" spans="1:11" ht="15">
      <c r="A29" s="3">
        <v>24</v>
      </c>
      <c r="B29" s="3">
        <v>21405133</v>
      </c>
      <c r="C29" s="4" t="s">
        <v>26</v>
      </c>
      <c r="D29" s="9">
        <v>20</v>
      </c>
      <c r="E29" s="14">
        <f t="shared" si="0"/>
        <v>5</v>
      </c>
      <c r="F29" s="13">
        <f t="shared" si="1"/>
        <v>5</v>
      </c>
      <c r="I29" s="9">
        <v>11.5</v>
      </c>
      <c r="J29" s="10">
        <f t="shared" si="2"/>
        <v>2.875</v>
      </c>
      <c r="K29" s="8">
        <v>3</v>
      </c>
    </row>
    <row r="30" spans="1:11" ht="15">
      <c r="A30" s="3">
        <v>25</v>
      </c>
      <c r="B30" s="3">
        <v>21405136</v>
      </c>
      <c r="C30" s="4" t="s">
        <v>27</v>
      </c>
      <c r="D30" s="9">
        <v>20</v>
      </c>
      <c r="E30" s="14">
        <f t="shared" si="0"/>
        <v>5</v>
      </c>
      <c r="F30" s="13">
        <f t="shared" si="1"/>
        <v>5</v>
      </c>
      <c r="I30" s="9">
        <v>12</v>
      </c>
      <c r="J30" s="10">
        <f t="shared" si="2"/>
        <v>3</v>
      </c>
      <c r="K30" s="8">
        <v>3</v>
      </c>
    </row>
    <row r="31" spans="1:11" ht="15">
      <c r="A31" s="3">
        <v>26</v>
      </c>
      <c r="B31" s="3">
        <v>21405137</v>
      </c>
      <c r="C31" s="4" t="s">
        <v>28</v>
      </c>
      <c r="D31" s="9">
        <v>11</v>
      </c>
      <c r="E31" s="14">
        <f t="shared" si="0"/>
        <v>2.75</v>
      </c>
      <c r="F31" s="13">
        <f t="shared" si="1"/>
        <v>2.75</v>
      </c>
      <c r="I31" s="9">
        <v>12.5</v>
      </c>
      <c r="J31" s="10">
        <f t="shared" si="2"/>
        <v>3.125</v>
      </c>
      <c r="K31" s="8">
        <v>3</v>
      </c>
    </row>
    <row r="32" spans="1:11" ht="15">
      <c r="A32" s="3">
        <v>27</v>
      </c>
      <c r="B32" s="3">
        <v>21405138</v>
      </c>
      <c r="C32" s="4" t="s">
        <v>29</v>
      </c>
      <c r="D32" s="9">
        <v>12</v>
      </c>
      <c r="E32" s="14">
        <f t="shared" si="0"/>
        <v>3</v>
      </c>
      <c r="F32" s="13">
        <f t="shared" si="1"/>
        <v>3</v>
      </c>
      <c r="I32" s="9">
        <v>13</v>
      </c>
      <c r="J32" s="10">
        <f t="shared" si="2"/>
        <v>3.25</v>
      </c>
      <c r="K32" s="8">
        <v>3</v>
      </c>
    </row>
    <row r="33" spans="1:11" ht="15">
      <c r="A33" s="3">
        <v>28</v>
      </c>
      <c r="B33" s="3">
        <v>21405148</v>
      </c>
      <c r="C33" s="4" t="s">
        <v>30</v>
      </c>
      <c r="D33" s="9">
        <v>11.5</v>
      </c>
      <c r="E33" s="14">
        <f t="shared" si="0"/>
        <v>2.875</v>
      </c>
      <c r="F33" s="13">
        <f t="shared" si="1"/>
        <v>2.875</v>
      </c>
      <c r="I33" s="9">
        <v>13.5</v>
      </c>
      <c r="J33" s="10">
        <f t="shared" si="2"/>
        <v>3.375</v>
      </c>
      <c r="K33" s="8">
        <v>3</v>
      </c>
    </row>
    <row r="34" spans="1:11" ht="15">
      <c r="A34" s="3">
        <v>29</v>
      </c>
      <c r="B34" s="3">
        <v>21405152</v>
      </c>
      <c r="C34" s="4" t="s">
        <v>31</v>
      </c>
      <c r="D34" s="9">
        <v>9.5</v>
      </c>
      <c r="E34" s="14">
        <f t="shared" si="0"/>
        <v>2.375</v>
      </c>
      <c r="F34" s="13">
        <f t="shared" si="1"/>
        <v>2.375</v>
      </c>
      <c r="I34" s="9">
        <v>14</v>
      </c>
      <c r="J34" s="10">
        <f t="shared" si="2"/>
        <v>3.5</v>
      </c>
      <c r="K34" s="8">
        <v>4</v>
      </c>
    </row>
    <row r="35" spans="1:11" ht="15">
      <c r="A35" s="3">
        <v>30</v>
      </c>
      <c r="B35" s="3">
        <v>21405153</v>
      </c>
      <c r="C35" s="4" t="s">
        <v>32</v>
      </c>
      <c r="D35" s="9">
        <v>10</v>
      </c>
      <c r="E35" s="14">
        <f t="shared" si="0"/>
        <v>2.5</v>
      </c>
      <c r="F35" s="13">
        <f t="shared" si="1"/>
        <v>2.5</v>
      </c>
      <c r="I35" s="9">
        <v>14.5</v>
      </c>
      <c r="J35" s="10">
        <f t="shared" si="2"/>
        <v>3.625</v>
      </c>
      <c r="K35" s="8">
        <v>4</v>
      </c>
    </row>
    <row r="36" spans="1:11" ht="15">
      <c r="A36" s="3">
        <v>31</v>
      </c>
      <c r="B36" s="3">
        <v>21405155</v>
      </c>
      <c r="C36" s="4" t="s">
        <v>33</v>
      </c>
      <c r="D36" s="9">
        <v>9.5</v>
      </c>
      <c r="E36" s="14">
        <f t="shared" si="0"/>
        <v>2.375</v>
      </c>
      <c r="F36" s="13">
        <f t="shared" si="1"/>
        <v>2.375</v>
      </c>
      <c r="I36" s="9">
        <v>15</v>
      </c>
      <c r="J36" s="10">
        <f t="shared" si="2"/>
        <v>3.75</v>
      </c>
      <c r="K36" s="8">
        <v>4</v>
      </c>
    </row>
    <row r="37" spans="1:11" ht="15">
      <c r="A37" s="3">
        <v>32</v>
      </c>
      <c r="B37" s="3">
        <v>21405156</v>
      </c>
      <c r="C37" s="4" t="s">
        <v>34</v>
      </c>
      <c r="D37" s="9">
        <v>9</v>
      </c>
      <c r="E37" s="14">
        <f t="shared" si="0"/>
        <v>2.25</v>
      </c>
      <c r="F37" s="13">
        <f t="shared" si="1"/>
        <v>2.25</v>
      </c>
      <c r="I37" s="9">
        <v>15.5</v>
      </c>
      <c r="J37" s="10">
        <f t="shared" si="2"/>
        <v>3.875</v>
      </c>
      <c r="K37" s="8">
        <v>4</v>
      </c>
    </row>
    <row r="38" spans="1:11" ht="15">
      <c r="A38" s="3">
        <v>33</v>
      </c>
      <c r="B38" s="3">
        <v>21405157</v>
      </c>
      <c r="C38" s="4" t="s">
        <v>35</v>
      </c>
      <c r="D38" s="9">
        <v>0</v>
      </c>
      <c r="E38" s="14">
        <f t="shared" si="0"/>
        <v>0</v>
      </c>
      <c r="F38" s="13">
        <f t="shared" si="1"/>
        <v>0</v>
      </c>
      <c r="I38" s="9">
        <v>16</v>
      </c>
      <c r="J38" s="10">
        <f t="shared" si="2"/>
        <v>4</v>
      </c>
      <c r="K38" s="8">
        <v>4</v>
      </c>
    </row>
    <row r="39" spans="1:11" ht="15">
      <c r="A39" s="3">
        <v>34</v>
      </c>
      <c r="B39" s="3">
        <v>21405158</v>
      </c>
      <c r="C39" s="4" t="s">
        <v>36</v>
      </c>
      <c r="D39" s="9">
        <v>17.5</v>
      </c>
      <c r="E39" s="14">
        <f t="shared" si="0"/>
        <v>4.375</v>
      </c>
      <c r="F39" s="13">
        <f t="shared" si="1"/>
        <v>4.375</v>
      </c>
      <c r="I39" s="9">
        <v>16.5</v>
      </c>
      <c r="J39" s="10">
        <f aca="true" t="shared" si="3" ref="J39:J46">I39/$J$3</f>
        <v>4.125</v>
      </c>
      <c r="K39" s="8">
        <v>4</v>
      </c>
    </row>
    <row r="40" spans="1:11" ht="15">
      <c r="A40" s="3">
        <v>35</v>
      </c>
      <c r="B40" s="3">
        <v>21405164</v>
      </c>
      <c r="C40" s="4" t="s">
        <v>37</v>
      </c>
      <c r="D40" s="9">
        <v>13.5</v>
      </c>
      <c r="E40" s="14">
        <f t="shared" si="0"/>
        <v>3.375</v>
      </c>
      <c r="F40" s="13">
        <f t="shared" si="1"/>
        <v>3.375</v>
      </c>
      <c r="I40" s="9">
        <v>17</v>
      </c>
      <c r="J40" s="10">
        <f t="shared" si="3"/>
        <v>4.25</v>
      </c>
      <c r="K40" s="8">
        <v>4</v>
      </c>
    </row>
    <row r="41" spans="9:11" ht="15">
      <c r="I41" s="9">
        <v>17.5</v>
      </c>
      <c r="J41" s="10">
        <f t="shared" si="3"/>
        <v>4.375</v>
      </c>
      <c r="K41" s="8">
        <v>4</v>
      </c>
    </row>
    <row r="42" spans="3:11" ht="15">
      <c r="C42" s="11" t="s">
        <v>76</v>
      </c>
      <c r="D42">
        <f>SUM(D6:D40)/$D$44</f>
        <v>13.145833333333334</v>
      </c>
      <c r="E42">
        <f>SUM(E6:E40)/$E$44</f>
        <v>3.2864583333333335</v>
      </c>
      <c r="F42">
        <f>SUM(F6:F40)/$F$44</f>
        <v>3.2864583333333335</v>
      </c>
      <c r="I42" s="9">
        <v>18</v>
      </c>
      <c r="J42" s="10">
        <f t="shared" si="3"/>
        <v>4.5</v>
      </c>
      <c r="K42" s="8">
        <v>5</v>
      </c>
    </row>
    <row r="43" spans="3:11" ht="15">
      <c r="C43" s="11" t="s">
        <v>77</v>
      </c>
      <c r="F43">
        <v>3</v>
      </c>
      <c r="I43" s="9">
        <v>18.5</v>
      </c>
      <c r="J43" s="10">
        <f t="shared" si="3"/>
        <v>4.625</v>
      </c>
      <c r="K43" s="8">
        <v>5</v>
      </c>
    </row>
    <row r="44" spans="3:11" ht="15">
      <c r="C44" s="12" t="s">
        <v>78</v>
      </c>
      <c r="D44">
        <v>24</v>
      </c>
      <c r="E44">
        <v>24</v>
      </c>
      <c r="F44">
        <v>24</v>
      </c>
      <c r="I44" s="9">
        <v>19</v>
      </c>
      <c r="J44" s="10">
        <f t="shared" si="3"/>
        <v>4.75</v>
      </c>
      <c r="K44" s="8">
        <v>5</v>
      </c>
    </row>
    <row r="45" spans="9:11" ht="15">
      <c r="I45" s="9">
        <v>19.5</v>
      </c>
      <c r="J45" s="10">
        <f t="shared" si="3"/>
        <v>4.875</v>
      </c>
      <c r="K45" s="8">
        <v>5</v>
      </c>
    </row>
    <row r="46" spans="9:11" ht="15">
      <c r="I46" s="9">
        <v>20</v>
      </c>
      <c r="J46" s="10">
        <f t="shared" si="3"/>
        <v>5</v>
      </c>
      <c r="K46" s="8">
        <v>5</v>
      </c>
    </row>
    <row r="47" spans="9:11" ht="15">
      <c r="I47" s="9">
        <v>20.5</v>
      </c>
      <c r="J47" s="10">
        <f aca="true" t="shared" si="4" ref="J47:J54">I47/$J$3</f>
        <v>5.125</v>
      </c>
      <c r="K47" s="8">
        <v>5</v>
      </c>
    </row>
    <row r="48" spans="9:11" ht="15">
      <c r="I48" s="9">
        <v>21</v>
      </c>
      <c r="J48" s="10">
        <f t="shared" si="4"/>
        <v>5.25</v>
      </c>
      <c r="K48" s="8">
        <v>5</v>
      </c>
    </row>
    <row r="49" spans="9:11" ht="15">
      <c r="I49" s="9">
        <v>21.5</v>
      </c>
      <c r="J49" s="10">
        <f t="shared" si="4"/>
        <v>5.375</v>
      </c>
      <c r="K49" s="8">
        <v>5</v>
      </c>
    </row>
    <row r="50" spans="9:11" ht="15">
      <c r="I50" s="9">
        <v>22</v>
      </c>
      <c r="J50" s="10">
        <f t="shared" si="4"/>
        <v>5.5</v>
      </c>
      <c r="K50" s="8">
        <v>6</v>
      </c>
    </row>
    <row r="51" spans="9:11" ht="15">
      <c r="I51" s="9">
        <v>22.5</v>
      </c>
      <c r="J51" s="10">
        <f t="shared" si="4"/>
        <v>5.625</v>
      </c>
      <c r="K51" s="8">
        <v>6</v>
      </c>
    </row>
    <row r="52" spans="9:11" ht="15">
      <c r="I52" s="9">
        <v>23</v>
      </c>
      <c r="J52" s="10">
        <f t="shared" si="4"/>
        <v>5.75</v>
      </c>
      <c r="K52" s="8">
        <v>6</v>
      </c>
    </row>
    <row r="53" spans="9:11" ht="15">
      <c r="I53" s="9">
        <v>23.5</v>
      </c>
      <c r="J53" s="10">
        <f t="shared" si="4"/>
        <v>5.875</v>
      </c>
      <c r="K53" s="8">
        <v>6</v>
      </c>
    </row>
    <row r="54" spans="9:11" ht="15">
      <c r="I54" s="9">
        <v>24</v>
      </c>
      <c r="J54" s="10">
        <f t="shared" si="4"/>
        <v>6</v>
      </c>
      <c r="K54" s="8">
        <v>6</v>
      </c>
    </row>
  </sheetData>
  <sheetProtection/>
  <mergeCells count="3">
    <mergeCell ref="A1:F1"/>
    <mergeCell ref="I1:K1"/>
    <mergeCell ref="A2:F2"/>
  </mergeCells>
  <conditionalFormatting sqref="K6:K54">
    <cfRule type="colorScale" priority="7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6:J54">
    <cfRule type="colorScale" priority="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6:I54">
    <cfRule type="colorScale" priority="5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:F40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7:D40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6:E40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7:F40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3.140625" style="0" bestFit="1" customWidth="1"/>
    <col min="2" max="2" width="9.00390625" style="0" bestFit="1" customWidth="1"/>
    <col min="3" max="3" width="32.140625" style="0" bestFit="1" customWidth="1"/>
    <col min="10" max="10" width="5.00390625" style="0" bestFit="1" customWidth="1"/>
    <col min="11" max="11" width="4.7109375" style="0" bestFit="1" customWidth="1"/>
  </cols>
  <sheetData>
    <row r="1" spans="1:15" ht="18.7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7" t="s">
        <v>43</v>
      </c>
      <c r="N1" s="18"/>
      <c r="O1" s="19"/>
    </row>
    <row r="2" spans="1:15" ht="18.75">
      <c r="A2" s="20" t="s">
        <v>87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5" t="s">
        <v>42</v>
      </c>
      <c r="N2" s="5">
        <v>36</v>
      </c>
      <c r="O2" s="5"/>
    </row>
    <row r="3" spans="1:15" ht="18.75">
      <c r="A3" s="6"/>
      <c r="B3" s="6"/>
      <c r="C3" s="6"/>
      <c r="D3" s="6"/>
      <c r="E3" s="6"/>
      <c r="F3" s="6"/>
      <c r="G3" s="6"/>
      <c r="H3" s="6"/>
      <c r="I3" s="1"/>
      <c r="J3" s="1"/>
      <c r="K3" s="1"/>
      <c r="L3" s="1"/>
      <c r="M3" s="5" t="s">
        <v>44</v>
      </c>
      <c r="N3" s="5">
        <f>N2/6</f>
        <v>6</v>
      </c>
      <c r="O3" s="5"/>
    </row>
    <row r="4" spans="1:15" ht="18.75">
      <c r="A4" s="1"/>
      <c r="B4" s="1"/>
      <c r="C4" s="7" t="s">
        <v>42</v>
      </c>
      <c r="D4" s="6">
        <f>N2</f>
        <v>36</v>
      </c>
      <c r="E4" s="6"/>
      <c r="F4" s="1"/>
      <c r="G4" s="1"/>
      <c r="H4" s="1"/>
      <c r="I4" s="1"/>
      <c r="J4" s="1"/>
      <c r="L4" s="1"/>
      <c r="M4" s="5" t="s">
        <v>45</v>
      </c>
      <c r="N4" s="5">
        <v>0.5</v>
      </c>
      <c r="O4" s="5" t="s">
        <v>46</v>
      </c>
    </row>
    <row r="5" spans="1:15" ht="63">
      <c r="A5" s="2" t="s">
        <v>1</v>
      </c>
      <c r="B5" s="2" t="s">
        <v>2</v>
      </c>
      <c r="C5" s="2" t="s">
        <v>38</v>
      </c>
      <c r="D5" s="2" t="s">
        <v>85</v>
      </c>
      <c r="E5" s="2" t="s">
        <v>79</v>
      </c>
      <c r="F5" s="2" t="s">
        <v>83</v>
      </c>
      <c r="G5" s="2" t="s">
        <v>84</v>
      </c>
      <c r="H5" s="2" t="s">
        <v>80</v>
      </c>
      <c r="I5" s="15" t="s">
        <v>82</v>
      </c>
      <c r="K5" s="16" t="s">
        <v>88</v>
      </c>
      <c r="M5" s="2" t="s">
        <v>40</v>
      </c>
      <c r="N5" s="2" t="s">
        <v>41</v>
      </c>
      <c r="O5" s="2" t="s">
        <v>47</v>
      </c>
    </row>
    <row r="6" spans="1:15" ht="15">
      <c r="A6" s="3">
        <v>1</v>
      </c>
      <c r="B6" s="3">
        <v>21205135</v>
      </c>
      <c r="C6" s="4" t="s">
        <v>3</v>
      </c>
      <c r="D6" s="9">
        <v>17.5</v>
      </c>
      <c r="E6" s="14">
        <f>D6/$N$3</f>
        <v>2.9166666666666665</v>
      </c>
      <c r="F6" s="14">
        <f>КСТ_РО_Контролно_1!E6</f>
        <v>0</v>
      </c>
      <c r="G6" s="14">
        <f>КСТ_РО_Контролно_2!E6</f>
        <v>0</v>
      </c>
      <c r="H6" s="14">
        <f>E6*0.6+F6*0.2+G6*0.2</f>
        <v>1.7499999999999998</v>
      </c>
      <c r="I6" s="13">
        <f>E6</f>
        <v>2.9166666666666665</v>
      </c>
      <c r="J6">
        <f aca="true" t="shared" si="0" ref="J6:J40">IF(E6&gt;H6,-1,IF(E6&lt;H6,1,0))</f>
        <v>-1</v>
      </c>
      <c r="M6" s="9">
        <v>0</v>
      </c>
      <c r="N6" s="10">
        <f>M6/$N$3</f>
        <v>0</v>
      </c>
      <c r="O6" s="8">
        <v>2</v>
      </c>
    </row>
    <row r="7" spans="1:15" ht="15">
      <c r="A7" s="3">
        <v>2</v>
      </c>
      <c r="B7" s="3">
        <v>21305102</v>
      </c>
      <c r="C7" s="4" t="s">
        <v>4</v>
      </c>
      <c r="D7" s="9">
        <v>0</v>
      </c>
      <c r="E7" s="14">
        <f aca="true" t="shared" si="1" ref="E7:E40">D7/$N$3</f>
        <v>0</v>
      </c>
      <c r="F7" s="14">
        <f>КСТ_РО_Контролно_1!E7</f>
        <v>0</v>
      </c>
      <c r="G7" s="14">
        <f>КСТ_РО_Контролно_2!E7</f>
        <v>0</v>
      </c>
      <c r="H7" s="14">
        <f aca="true" t="shared" si="2" ref="H7:H40">E7*0.6+F7*0.2+G7*0.2</f>
        <v>0</v>
      </c>
      <c r="I7" s="13">
        <f aca="true" t="shared" si="3" ref="I7:I40">E7</f>
        <v>0</v>
      </c>
      <c r="J7">
        <f t="shared" si="0"/>
        <v>0</v>
      </c>
      <c r="M7" s="9">
        <v>0.5</v>
      </c>
      <c r="N7" s="10">
        <f aca="true" t="shared" si="4" ref="N7:N38">M7/$N$3</f>
        <v>0.08333333333333333</v>
      </c>
      <c r="O7" s="8">
        <v>2</v>
      </c>
    </row>
    <row r="8" spans="1:15" ht="15">
      <c r="A8" s="3">
        <v>3</v>
      </c>
      <c r="B8" s="3">
        <v>21305133</v>
      </c>
      <c r="C8" s="4" t="s">
        <v>5</v>
      </c>
      <c r="D8" s="9">
        <v>0</v>
      </c>
      <c r="E8" s="14">
        <f t="shared" si="1"/>
        <v>0</v>
      </c>
      <c r="F8" s="14">
        <f>КСТ_РО_Контролно_1!E8</f>
        <v>0</v>
      </c>
      <c r="G8" s="14">
        <f>КСТ_РО_Контролно_2!E8</f>
        <v>0</v>
      </c>
      <c r="H8" s="14">
        <f t="shared" si="2"/>
        <v>0</v>
      </c>
      <c r="I8" s="13">
        <f t="shared" si="3"/>
        <v>0</v>
      </c>
      <c r="J8">
        <f t="shared" si="0"/>
        <v>0</v>
      </c>
      <c r="M8" s="9">
        <v>1</v>
      </c>
      <c r="N8" s="10">
        <f t="shared" si="4"/>
        <v>0.16666666666666666</v>
      </c>
      <c r="O8" s="8">
        <v>2</v>
      </c>
    </row>
    <row r="9" spans="1:15" ht="15">
      <c r="A9" s="3">
        <v>4</v>
      </c>
      <c r="B9" s="3">
        <v>21305155</v>
      </c>
      <c r="C9" s="4" t="s">
        <v>6</v>
      </c>
      <c r="D9" s="9">
        <v>11</v>
      </c>
      <c r="E9" s="14">
        <f t="shared" si="1"/>
        <v>1.8333333333333333</v>
      </c>
      <c r="F9" s="14">
        <f>КСТ_РО_Контролно_1!E9</f>
        <v>0</v>
      </c>
      <c r="G9" s="14">
        <f>КСТ_РО_Контролно_2!E9</f>
        <v>2.875</v>
      </c>
      <c r="H9" s="14">
        <f t="shared" si="2"/>
        <v>1.6749999999999998</v>
      </c>
      <c r="I9" s="13">
        <f t="shared" si="3"/>
        <v>1.8333333333333333</v>
      </c>
      <c r="J9">
        <f t="shared" si="0"/>
        <v>-1</v>
      </c>
      <c r="M9" s="9">
        <v>1.5</v>
      </c>
      <c r="N9" s="10">
        <f t="shared" si="4"/>
        <v>0.25</v>
      </c>
      <c r="O9" s="8">
        <v>2</v>
      </c>
    </row>
    <row r="10" spans="1:15" ht="15">
      <c r="A10" s="3">
        <v>5</v>
      </c>
      <c r="B10" s="3">
        <v>21405101</v>
      </c>
      <c r="C10" s="4" t="s">
        <v>7</v>
      </c>
      <c r="D10" s="9">
        <v>0</v>
      </c>
      <c r="E10" s="14">
        <f t="shared" si="1"/>
        <v>0</v>
      </c>
      <c r="F10" s="14">
        <f>КСТ_РО_Контролно_1!E10</f>
        <v>3.1875</v>
      </c>
      <c r="G10" s="14">
        <f>КСТ_РО_Контролно_2!E10</f>
        <v>0</v>
      </c>
      <c r="H10" s="14">
        <f t="shared" si="2"/>
        <v>0.6375000000000001</v>
      </c>
      <c r="I10" s="13">
        <f t="shared" si="3"/>
        <v>0</v>
      </c>
      <c r="J10">
        <f t="shared" si="0"/>
        <v>1</v>
      </c>
      <c r="M10" s="9">
        <v>2</v>
      </c>
      <c r="N10" s="10">
        <f t="shared" si="4"/>
        <v>0.3333333333333333</v>
      </c>
      <c r="O10" s="8">
        <v>2</v>
      </c>
    </row>
    <row r="11" spans="1:15" ht="15">
      <c r="A11" s="3">
        <v>6</v>
      </c>
      <c r="B11" s="3">
        <v>21405102</v>
      </c>
      <c r="C11" s="4" t="s">
        <v>8</v>
      </c>
      <c r="D11" s="9">
        <v>19</v>
      </c>
      <c r="E11" s="14">
        <f t="shared" si="1"/>
        <v>3.1666666666666665</v>
      </c>
      <c r="F11" s="14">
        <f>КСТ_РО_Контролно_1!E11</f>
        <v>0</v>
      </c>
      <c r="G11" s="14">
        <f>КСТ_РО_Контролно_2!E11</f>
        <v>3.125</v>
      </c>
      <c r="H11" s="14">
        <f t="shared" si="2"/>
        <v>2.525</v>
      </c>
      <c r="I11" s="13">
        <f t="shared" si="3"/>
        <v>3.1666666666666665</v>
      </c>
      <c r="J11">
        <f t="shared" si="0"/>
        <v>-1</v>
      </c>
      <c r="M11" s="9">
        <v>2.5</v>
      </c>
      <c r="N11" s="10">
        <f t="shared" si="4"/>
        <v>0.4166666666666667</v>
      </c>
      <c r="O11" s="8">
        <v>2</v>
      </c>
    </row>
    <row r="12" spans="1:15" ht="15">
      <c r="A12" s="3">
        <v>7</v>
      </c>
      <c r="B12" s="3">
        <v>21405103</v>
      </c>
      <c r="C12" s="4" t="s">
        <v>9</v>
      </c>
      <c r="D12" s="9">
        <v>16.5</v>
      </c>
      <c r="E12" s="14">
        <f t="shared" si="1"/>
        <v>2.75</v>
      </c>
      <c r="F12" s="14">
        <f>КСТ_РО_Контролно_1!E12</f>
        <v>2.625</v>
      </c>
      <c r="G12" s="14">
        <f>КСТ_РО_Контролно_2!E12</f>
        <v>3.5</v>
      </c>
      <c r="H12" s="14">
        <f t="shared" si="2"/>
        <v>2.875</v>
      </c>
      <c r="I12" s="13">
        <f t="shared" si="3"/>
        <v>2.75</v>
      </c>
      <c r="J12">
        <f t="shared" si="0"/>
        <v>1</v>
      </c>
      <c r="K12" t="s">
        <v>81</v>
      </c>
      <c r="M12" s="9">
        <v>3</v>
      </c>
      <c r="N12" s="10">
        <f t="shared" si="4"/>
        <v>0.5</v>
      </c>
      <c r="O12" s="8">
        <v>2</v>
      </c>
    </row>
    <row r="13" spans="1:15" ht="15">
      <c r="A13" s="3">
        <v>8</v>
      </c>
      <c r="B13" s="3">
        <v>21405106</v>
      </c>
      <c r="C13" s="4" t="s">
        <v>10</v>
      </c>
      <c r="D13" s="9">
        <v>21.5</v>
      </c>
      <c r="E13" s="14">
        <f t="shared" si="1"/>
        <v>3.5833333333333335</v>
      </c>
      <c r="F13" s="14">
        <f>КСТ_РО_Контролно_1!E13</f>
        <v>3.75</v>
      </c>
      <c r="G13" s="14">
        <f>КСТ_РО_Контролно_2!E13</f>
        <v>3.875</v>
      </c>
      <c r="H13" s="14">
        <f t="shared" si="2"/>
        <v>3.675</v>
      </c>
      <c r="I13" s="13">
        <f t="shared" si="3"/>
        <v>3.5833333333333335</v>
      </c>
      <c r="J13">
        <f t="shared" si="0"/>
        <v>1</v>
      </c>
      <c r="M13" s="9">
        <v>3.5</v>
      </c>
      <c r="N13" s="10">
        <f t="shared" si="4"/>
        <v>0.5833333333333334</v>
      </c>
      <c r="O13" s="8">
        <v>2</v>
      </c>
    </row>
    <row r="14" spans="1:15" ht="15">
      <c r="A14" s="3">
        <v>9</v>
      </c>
      <c r="B14" s="3">
        <v>21405108</v>
      </c>
      <c r="C14" s="4" t="s">
        <v>11</v>
      </c>
      <c r="D14" s="9">
        <v>18</v>
      </c>
      <c r="E14" s="14">
        <f t="shared" si="1"/>
        <v>3</v>
      </c>
      <c r="F14" s="14">
        <f>КСТ_РО_Контролно_1!E14</f>
        <v>0</v>
      </c>
      <c r="G14" s="14">
        <f>КСТ_РО_Контролно_2!E14</f>
        <v>0</v>
      </c>
      <c r="H14" s="14">
        <f t="shared" si="2"/>
        <v>1.7999999999999998</v>
      </c>
      <c r="I14" s="13">
        <f t="shared" si="3"/>
        <v>3</v>
      </c>
      <c r="J14">
        <f t="shared" si="0"/>
        <v>-1</v>
      </c>
      <c r="M14" s="9">
        <v>4</v>
      </c>
      <c r="N14" s="10">
        <f t="shared" si="4"/>
        <v>0.6666666666666666</v>
      </c>
      <c r="O14" s="8">
        <v>2</v>
      </c>
    </row>
    <row r="15" spans="1:15" ht="15">
      <c r="A15" s="3">
        <v>10</v>
      </c>
      <c r="B15" s="3">
        <v>21405109</v>
      </c>
      <c r="C15" s="4" t="s">
        <v>12</v>
      </c>
      <c r="D15" s="9">
        <v>16</v>
      </c>
      <c r="E15" s="14">
        <f t="shared" si="1"/>
        <v>2.6666666666666665</v>
      </c>
      <c r="F15" s="14">
        <f>КСТ_РО_Контролно_1!E15</f>
        <v>3.1875</v>
      </c>
      <c r="G15" s="14">
        <f>КСТ_РО_Контролно_2!E15</f>
        <v>0</v>
      </c>
      <c r="H15" s="14">
        <f t="shared" si="2"/>
        <v>2.2375</v>
      </c>
      <c r="I15" s="13">
        <f t="shared" si="3"/>
        <v>2.6666666666666665</v>
      </c>
      <c r="J15">
        <f t="shared" si="0"/>
        <v>-1</v>
      </c>
      <c r="M15" s="9">
        <v>4.5</v>
      </c>
      <c r="N15" s="10">
        <f t="shared" si="4"/>
        <v>0.75</v>
      </c>
      <c r="O15" s="8">
        <v>2</v>
      </c>
    </row>
    <row r="16" spans="1:15" ht="15">
      <c r="A16" s="3">
        <v>11</v>
      </c>
      <c r="B16" s="3">
        <v>21405110</v>
      </c>
      <c r="C16" s="4" t="s">
        <v>13</v>
      </c>
      <c r="D16" s="9">
        <v>16.5</v>
      </c>
      <c r="E16" s="14">
        <f t="shared" si="1"/>
        <v>2.75</v>
      </c>
      <c r="F16" s="14">
        <f>КСТ_РО_Контролно_1!E16</f>
        <v>4.3125</v>
      </c>
      <c r="G16" s="14">
        <f>КСТ_РО_Контролно_2!E16</f>
        <v>0</v>
      </c>
      <c r="H16" s="14">
        <f t="shared" si="2"/>
        <v>2.5125</v>
      </c>
      <c r="I16" s="13">
        <f t="shared" si="3"/>
        <v>2.75</v>
      </c>
      <c r="J16">
        <f t="shared" si="0"/>
        <v>-1</v>
      </c>
      <c r="M16" s="9">
        <v>5</v>
      </c>
      <c r="N16" s="10">
        <f t="shared" si="4"/>
        <v>0.8333333333333334</v>
      </c>
      <c r="O16" s="8">
        <v>2</v>
      </c>
    </row>
    <row r="17" spans="1:15" ht="15">
      <c r="A17" s="3">
        <v>12</v>
      </c>
      <c r="B17" s="3">
        <v>21405113</v>
      </c>
      <c r="C17" s="4" t="s">
        <v>14</v>
      </c>
      <c r="D17" s="9">
        <v>12</v>
      </c>
      <c r="E17" s="14">
        <f t="shared" si="1"/>
        <v>2</v>
      </c>
      <c r="F17" s="14">
        <f>КСТ_РО_Контролно_1!E17</f>
        <v>0</v>
      </c>
      <c r="G17" s="14">
        <f>КСТ_РО_Контролно_2!E17</f>
        <v>2.75</v>
      </c>
      <c r="H17" s="14">
        <f t="shared" si="2"/>
        <v>1.75</v>
      </c>
      <c r="I17" s="13">
        <f t="shared" si="3"/>
        <v>2</v>
      </c>
      <c r="J17">
        <f t="shared" si="0"/>
        <v>-1</v>
      </c>
      <c r="M17" s="9">
        <v>5.5</v>
      </c>
      <c r="N17" s="10">
        <f t="shared" si="4"/>
        <v>0.9166666666666666</v>
      </c>
      <c r="O17" s="8">
        <v>2</v>
      </c>
    </row>
    <row r="18" spans="1:15" ht="15">
      <c r="A18" s="3">
        <v>13</v>
      </c>
      <c r="B18" s="3">
        <v>21405114</v>
      </c>
      <c r="C18" s="4" t="s">
        <v>15</v>
      </c>
      <c r="D18" s="9">
        <v>18.5</v>
      </c>
      <c r="E18" s="14">
        <f t="shared" si="1"/>
        <v>3.0833333333333335</v>
      </c>
      <c r="F18" s="14">
        <f>КСТ_РО_Контролно_1!E18</f>
        <v>2.0625</v>
      </c>
      <c r="G18" s="14">
        <f>КСТ_РО_Контролно_2!E18</f>
        <v>1.875</v>
      </c>
      <c r="H18" s="14">
        <f t="shared" si="2"/>
        <v>2.6375</v>
      </c>
      <c r="I18" s="13">
        <f t="shared" si="3"/>
        <v>3.0833333333333335</v>
      </c>
      <c r="J18">
        <f t="shared" si="0"/>
        <v>-1</v>
      </c>
      <c r="K18" t="s">
        <v>81</v>
      </c>
      <c r="M18" s="9">
        <v>6</v>
      </c>
      <c r="N18" s="10">
        <f t="shared" si="4"/>
        <v>1</v>
      </c>
      <c r="O18" s="8">
        <v>2</v>
      </c>
    </row>
    <row r="19" spans="1:15" ht="15">
      <c r="A19" s="3">
        <v>14</v>
      </c>
      <c r="B19" s="3">
        <v>21405116</v>
      </c>
      <c r="C19" s="4" t="s">
        <v>16</v>
      </c>
      <c r="D19" s="9">
        <v>24.5</v>
      </c>
      <c r="E19" s="14">
        <f t="shared" si="1"/>
        <v>4.083333333333333</v>
      </c>
      <c r="F19" s="14">
        <f>КСТ_РО_Контролно_1!E19</f>
        <v>2.625</v>
      </c>
      <c r="G19" s="14">
        <f>КСТ_РО_Контролно_2!E19</f>
        <v>4.125</v>
      </c>
      <c r="H19" s="14">
        <f t="shared" si="2"/>
        <v>3.8</v>
      </c>
      <c r="I19" s="13">
        <f t="shared" si="3"/>
        <v>4.083333333333333</v>
      </c>
      <c r="J19">
        <f t="shared" si="0"/>
        <v>-1</v>
      </c>
      <c r="M19" s="9">
        <v>6.5</v>
      </c>
      <c r="N19" s="10">
        <f t="shared" si="4"/>
        <v>1.0833333333333333</v>
      </c>
      <c r="O19" s="8">
        <v>2</v>
      </c>
    </row>
    <row r="20" spans="1:15" ht="15">
      <c r="A20" s="3">
        <v>15</v>
      </c>
      <c r="B20" s="3">
        <v>21405119</v>
      </c>
      <c r="C20" s="4" t="s">
        <v>17</v>
      </c>
      <c r="D20" s="9">
        <v>17</v>
      </c>
      <c r="E20" s="14">
        <f t="shared" si="1"/>
        <v>2.8333333333333335</v>
      </c>
      <c r="F20" s="14">
        <f>КСТ_РО_Контролно_1!E20</f>
        <v>0</v>
      </c>
      <c r="G20" s="14">
        <f>КСТ_РО_Контролно_2!E20</f>
        <v>0</v>
      </c>
      <c r="H20" s="14">
        <f t="shared" si="2"/>
        <v>1.7</v>
      </c>
      <c r="I20" s="13">
        <f t="shared" si="3"/>
        <v>2.8333333333333335</v>
      </c>
      <c r="J20">
        <f t="shared" si="0"/>
        <v>-1</v>
      </c>
      <c r="M20" s="9">
        <v>7</v>
      </c>
      <c r="N20" s="10">
        <f t="shared" si="4"/>
        <v>1.1666666666666667</v>
      </c>
      <c r="O20" s="8">
        <v>2</v>
      </c>
    </row>
    <row r="21" spans="1:15" ht="15">
      <c r="A21" s="3">
        <v>16</v>
      </c>
      <c r="B21" s="3">
        <v>21405122</v>
      </c>
      <c r="C21" s="4" t="s">
        <v>18</v>
      </c>
      <c r="D21" s="9">
        <v>18</v>
      </c>
      <c r="E21" s="14">
        <f t="shared" si="1"/>
        <v>3</v>
      </c>
      <c r="F21" s="14">
        <f>КСТ_РО_Контролно_1!E21</f>
        <v>0</v>
      </c>
      <c r="G21" s="14">
        <f>КСТ_РО_Контролно_2!E21</f>
        <v>1.625</v>
      </c>
      <c r="H21" s="14">
        <f t="shared" si="2"/>
        <v>2.125</v>
      </c>
      <c r="I21" s="13">
        <f t="shared" si="3"/>
        <v>3</v>
      </c>
      <c r="J21">
        <f t="shared" si="0"/>
        <v>-1</v>
      </c>
      <c r="K21" t="s">
        <v>81</v>
      </c>
      <c r="M21" s="9">
        <v>7.5</v>
      </c>
      <c r="N21" s="10">
        <f t="shared" si="4"/>
        <v>1.25</v>
      </c>
      <c r="O21" s="8">
        <v>2</v>
      </c>
    </row>
    <row r="22" spans="1:15" ht="15">
      <c r="A22" s="3">
        <v>17</v>
      </c>
      <c r="B22" s="3">
        <v>21405123</v>
      </c>
      <c r="C22" s="4" t="s">
        <v>19</v>
      </c>
      <c r="D22" s="9">
        <v>23</v>
      </c>
      <c r="E22" s="14">
        <f t="shared" si="1"/>
        <v>3.8333333333333335</v>
      </c>
      <c r="F22" s="14">
        <f>КСТ_РО_Контролно_1!E22</f>
        <v>2.0625</v>
      </c>
      <c r="G22" s="14">
        <f>КСТ_РО_Контролно_2!E22</f>
        <v>0</v>
      </c>
      <c r="H22" s="14">
        <f t="shared" si="2"/>
        <v>2.7125</v>
      </c>
      <c r="I22" s="13">
        <f t="shared" si="3"/>
        <v>3.8333333333333335</v>
      </c>
      <c r="J22">
        <f t="shared" si="0"/>
        <v>-1</v>
      </c>
      <c r="M22" s="9">
        <v>8</v>
      </c>
      <c r="N22" s="10">
        <f t="shared" si="4"/>
        <v>1.3333333333333333</v>
      </c>
      <c r="O22" s="8">
        <v>2</v>
      </c>
    </row>
    <row r="23" spans="1:15" ht="15">
      <c r="A23" s="3">
        <v>18</v>
      </c>
      <c r="B23" s="3">
        <v>21405124</v>
      </c>
      <c r="C23" s="4" t="s">
        <v>20</v>
      </c>
      <c r="D23" s="9">
        <v>19.5</v>
      </c>
      <c r="E23" s="14">
        <f t="shared" si="1"/>
        <v>3.25</v>
      </c>
      <c r="F23" s="14">
        <f>КСТ_РО_Контролно_1!E23</f>
        <v>3.1875</v>
      </c>
      <c r="G23" s="14">
        <f>КСТ_РО_Контролно_2!E23</f>
        <v>4.875</v>
      </c>
      <c r="H23" s="14">
        <f t="shared" si="2"/>
        <v>3.5625</v>
      </c>
      <c r="I23" s="13">
        <f t="shared" si="3"/>
        <v>3.25</v>
      </c>
      <c r="J23">
        <f t="shared" si="0"/>
        <v>1</v>
      </c>
      <c r="K23" t="s">
        <v>81</v>
      </c>
      <c r="M23" s="9">
        <v>8.5</v>
      </c>
      <c r="N23" s="10">
        <f t="shared" si="4"/>
        <v>1.4166666666666667</v>
      </c>
      <c r="O23" s="8">
        <v>2</v>
      </c>
    </row>
    <row r="24" spans="1:15" ht="15">
      <c r="A24" s="3">
        <v>19</v>
      </c>
      <c r="B24" s="3">
        <v>21405125</v>
      </c>
      <c r="C24" s="4" t="s">
        <v>21</v>
      </c>
      <c r="D24" s="9">
        <v>0</v>
      </c>
      <c r="E24" s="14">
        <f t="shared" si="1"/>
        <v>0</v>
      </c>
      <c r="F24" s="14">
        <f>КСТ_РО_Контролно_1!E24</f>
        <v>5.625</v>
      </c>
      <c r="G24" s="14">
        <f>КСТ_РО_Контролно_2!E24</f>
        <v>5.5</v>
      </c>
      <c r="H24" s="14">
        <f t="shared" si="2"/>
        <v>2.225</v>
      </c>
      <c r="I24" s="13">
        <f t="shared" si="3"/>
        <v>0</v>
      </c>
      <c r="J24">
        <f t="shared" si="0"/>
        <v>1</v>
      </c>
      <c r="M24" s="9">
        <v>9</v>
      </c>
      <c r="N24" s="10">
        <f t="shared" si="4"/>
        <v>1.5</v>
      </c>
      <c r="O24" s="8">
        <v>2</v>
      </c>
    </row>
    <row r="25" spans="1:15" ht="15">
      <c r="A25" s="3">
        <v>20</v>
      </c>
      <c r="B25" s="3">
        <v>21405127</v>
      </c>
      <c r="C25" s="4" t="s">
        <v>22</v>
      </c>
      <c r="D25" s="9">
        <v>15</v>
      </c>
      <c r="E25" s="14">
        <f t="shared" si="1"/>
        <v>2.5</v>
      </c>
      <c r="F25" s="14">
        <f>КСТ_РО_Контролно_1!E25</f>
        <v>0</v>
      </c>
      <c r="G25" s="14">
        <f>КСТ_РО_Контролно_2!E25</f>
        <v>3.125</v>
      </c>
      <c r="H25" s="14">
        <f t="shared" si="2"/>
        <v>2.125</v>
      </c>
      <c r="I25" s="13">
        <f t="shared" si="3"/>
        <v>2.5</v>
      </c>
      <c r="J25">
        <f t="shared" si="0"/>
        <v>-1</v>
      </c>
      <c r="M25" s="9">
        <v>9.5</v>
      </c>
      <c r="N25" s="10">
        <f t="shared" si="4"/>
        <v>1.5833333333333333</v>
      </c>
      <c r="O25" s="8">
        <v>2</v>
      </c>
    </row>
    <row r="26" spans="1:15" ht="15">
      <c r="A26" s="3">
        <v>21</v>
      </c>
      <c r="B26" s="3">
        <v>21405128</v>
      </c>
      <c r="C26" s="4" t="s">
        <v>23</v>
      </c>
      <c r="D26" s="9">
        <v>9.5</v>
      </c>
      <c r="E26" s="14">
        <f t="shared" si="1"/>
        <v>1.5833333333333333</v>
      </c>
      <c r="F26" s="14">
        <f>КСТ_РО_Контролно_1!E26</f>
        <v>0</v>
      </c>
      <c r="G26" s="14">
        <f>КСТ_РО_Контролно_2!E26</f>
        <v>1.5</v>
      </c>
      <c r="H26" s="14">
        <f t="shared" si="2"/>
        <v>1.25</v>
      </c>
      <c r="I26" s="13">
        <f t="shared" si="3"/>
        <v>1.5833333333333333</v>
      </c>
      <c r="J26">
        <f t="shared" si="0"/>
        <v>-1</v>
      </c>
      <c r="M26" s="9">
        <v>10</v>
      </c>
      <c r="N26" s="10">
        <f t="shared" si="4"/>
        <v>1.6666666666666667</v>
      </c>
      <c r="O26" s="8">
        <v>2</v>
      </c>
    </row>
    <row r="27" spans="1:15" ht="15">
      <c r="A27" s="3">
        <v>22</v>
      </c>
      <c r="B27" s="3">
        <v>21405129</v>
      </c>
      <c r="C27" s="4" t="s">
        <v>24</v>
      </c>
      <c r="D27" s="9">
        <v>12</v>
      </c>
      <c r="E27" s="14">
        <f t="shared" si="1"/>
        <v>2</v>
      </c>
      <c r="F27" s="14">
        <f>КСТ_РО_Контролно_1!E27</f>
        <v>0</v>
      </c>
      <c r="G27" s="14">
        <f>КСТ_РО_Контролно_2!E27</f>
        <v>0</v>
      </c>
      <c r="H27" s="14">
        <f t="shared" si="2"/>
        <v>1.2</v>
      </c>
      <c r="I27" s="13">
        <f t="shared" si="3"/>
        <v>2</v>
      </c>
      <c r="J27">
        <f t="shared" si="0"/>
        <v>-1</v>
      </c>
      <c r="M27" s="9">
        <v>10.5</v>
      </c>
      <c r="N27" s="10">
        <f t="shared" si="4"/>
        <v>1.75</v>
      </c>
      <c r="O27" s="8">
        <v>2</v>
      </c>
    </row>
    <row r="28" spans="1:15" ht="15">
      <c r="A28" s="3">
        <v>23</v>
      </c>
      <c r="B28" s="3">
        <v>21405130</v>
      </c>
      <c r="C28" s="4" t="s">
        <v>25</v>
      </c>
      <c r="D28" s="9">
        <v>14</v>
      </c>
      <c r="E28" s="14">
        <f t="shared" si="1"/>
        <v>2.3333333333333335</v>
      </c>
      <c r="F28" s="14">
        <f>КСТ_РО_Контролно_1!E28</f>
        <v>0</v>
      </c>
      <c r="G28" s="14">
        <f>КСТ_РО_Контролно_2!E28</f>
        <v>4.25</v>
      </c>
      <c r="H28" s="14">
        <f t="shared" si="2"/>
        <v>2.25</v>
      </c>
      <c r="I28" s="13">
        <f t="shared" si="3"/>
        <v>2.3333333333333335</v>
      </c>
      <c r="J28">
        <f t="shared" si="0"/>
        <v>-1</v>
      </c>
      <c r="M28" s="9">
        <v>11</v>
      </c>
      <c r="N28" s="10">
        <f t="shared" si="4"/>
        <v>1.8333333333333333</v>
      </c>
      <c r="O28" s="8">
        <v>2</v>
      </c>
    </row>
    <row r="29" spans="1:15" ht="15">
      <c r="A29" s="3">
        <v>24</v>
      </c>
      <c r="B29" s="3">
        <v>21405133</v>
      </c>
      <c r="C29" s="4" t="s">
        <v>26</v>
      </c>
      <c r="D29" s="9">
        <v>15</v>
      </c>
      <c r="E29" s="14">
        <f t="shared" si="1"/>
        <v>2.5</v>
      </c>
      <c r="F29" s="14">
        <f>КСТ_РО_Контролно_1!E29</f>
        <v>0</v>
      </c>
      <c r="G29" s="14">
        <f>КСТ_РО_Контролно_2!E29</f>
        <v>5</v>
      </c>
      <c r="H29" s="14">
        <f t="shared" si="2"/>
        <v>2.5</v>
      </c>
      <c r="I29" s="13">
        <f t="shared" si="3"/>
        <v>2.5</v>
      </c>
      <c r="J29">
        <f t="shared" si="0"/>
        <v>0</v>
      </c>
      <c r="M29" s="9">
        <v>11.5</v>
      </c>
      <c r="N29" s="10">
        <f t="shared" si="4"/>
        <v>1.9166666666666667</v>
      </c>
      <c r="O29" s="8">
        <v>2</v>
      </c>
    </row>
    <row r="30" spans="1:15" ht="15">
      <c r="A30" s="3">
        <v>25</v>
      </c>
      <c r="B30" s="3">
        <v>21405136</v>
      </c>
      <c r="C30" s="4" t="s">
        <v>27</v>
      </c>
      <c r="D30" s="9">
        <v>17.5</v>
      </c>
      <c r="E30" s="14">
        <f t="shared" si="1"/>
        <v>2.9166666666666665</v>
      </c>
      <c r="F30" s="14">
        <f>КСТ_РО_Контролно_1!E30</f>
        <v>0</v>
      </c>
      <c r="G30" s="14">
        <f>КСТ_РО_Контролно_2!E30</f>
        <v>5</v>
      </c>
      <c r="H30" s="14">
        <f t="shared" si="2"/>
        <v>2.75</v>
      </c>
      <c r="I30" s="13">
        <f t="shared" si="3"/>
        <v>2.9166666666666665</v>
      </c>
      <c r="J30">
        <f t="shared" si="0"/>
        <v>-1</v>
      </c>
      <c r="M30" s="9">
        <v>12</v>
      </c>
      <c r="N30" s="10">
        <f t="shared" si="4"/>
        <v>2</v>
      </c>
      <c r="O30" s="8">
        <v>2</v>
      </c>
    </row>
    <row r="31" spans="1:15" ht="15">
      <c r="A31" s="3">
        <v>26</v>
      </c>
      <c r="B31" s="3">
        <v>21405137</v>
      </c>
      <c r="C31" s="4" t="s">
        <v>28</v>
      </c>
      <c r="D31" s="9">
        <v>16.5</v>
      </c>
      <c r="E31" s="14">
        <f t="shared" si="1"/>
        <v>2.75</v>
      </c>
      <c r="F31" s="14">
        <f>КСТ_РО_Контролно_1!E31</f>
        <v>1.6875</v>
      </c>
      <c r="G31" s="14">
        <f>КСТ_РО_Контролно_2!E31</f>
        <v>2.75</v>
      </c>
      <c r="H31" s="14">
        <f t="shared" si="2"/>
        <v>2.5374999999999996</v>
      </c>
      <c r="I31" s="13">
        <f t="shared" si="3"/>
        <v>2.75</v>
      </c>
      <c r="J31">
        <f t="shared" si="0"/>
        <v>-1</v>
      </c>
      <c r="K31" t="s">
        <v>81</v>
      </c>
      <c r="M31" s="9">
        <v>12.5</v>
      </c>
      <c r="N31" s="10">
        <f t="shared" si="4"/>
        <v>2.0833333333333335</v>
      </c>
      <c r="O31" s="8">
        <v>2</v>
      </c>
    </row>
    <row r="32" spans="1:15" ht="15">
      <c r="A32" s="3">
        <v>27</v>
      </c>
      <c r="B32" s="3">
        <v>21405138</v>
      </c>
      <c r="C32" s="4" t="s">
        <v>29</v>
      </c>
      <c r="D32" s="9">
        <v>16</v>
      </c>
      <c r="E32" s="14">
        <f t="shared" si="1"/>
        <v>2.6666666666666665</v>
      </c>
      <c r="F32" s="14">
        <f>КСТ_РО_Контролно_1!E32</f>
        <v>2.625</v>
      </c>
      <c r="G32" s="14">
        <f>КСТ_РО_Контролно_2!E32</f>
        <v>3</v>
      </c>
      <c r="H32" s="14">
        <f t="shared" si="2"/>
        <v>2.725</v>
      </c>
      <c r="I32" s="13">
        <f t="shared" si="3"/>
        <v>2.6666666666666665</v>
      </c>
      <c r="J32">
        <f t="shared" si="0"/>
        <v>1</v>
      </c>
      <c r="K32" t="s">
        <v>81</v>
      </c>
      <c r="M32" s="9">
        <v>13</v>
      </c>
      <c r="N32" s="10">
        <f t="shared" si="4"/>
        <v>2.1666666666666665</v>
      </c>
      <c r="O32" s="8">
        <v>2</v>
      </c>
    </row>
    <row r="33" spans="1:15" ht="15">
      <c r="A33" s="3">
        <v>28</v>
      </c>
      <c r="B33" s="3">
        <v>21405148</v>
      </c>
      <c r="C33" s="4" t="s">
        <v>30</v>
      </c>
      <c r="D33" s="9">
        <v>21.5</v>
      </c>
      <c r="E33" s="14">
        <f t="shared" si="1"/>
        <v>3.5833333333333335</v>
      </c>
      <c r="F33" s="14">
        <f>КСТ_РО_Контролно_1!E33</f>
        <v>1.6875</v>
      </c>
      <c r="G33" s="14">
        <f>КСТ_РО_Контролно_2!E33</f>
        <v>2.875</v>
      </c>
      <c r="H33" s="14">
        <f t="shared" si="2"/>
        <v>3.0625</v>
      </c>
      <c r="I33" s="13">
        <f t="shared" si="3"/>
        <v>3.5833333333333335</v>
      </c>
      <c r="J33">
        <f t="shared" si="0"/>
        <v>-1</v>
      </c>
      <c r="M33" s="9">
        <v>13.5</v>
      </c>
      <c r="N33" s="10">
        <f t="shared" si="4"/>
        <v>2.25</v>
      </c>
      <c r="O33" s="8">
        <v>2</v>
      </c>
    </row>
    <row r="34" spans="1:15" ht="15">
      <c r="A34" s="3">
        <v>29</v>
      </c>
      <c r="B34" s="3">
        <v>21405152</v>
      </c>
      <c r="C34" s="4" t="s">
        <v>31</v>
      </c>
      <c r="D34" s="9">
        <v>17.5</v>
      </c>
      <c r="E34" s="14">
        <f t="shared" si="1"/>
        <v>2.9166666666666665</v>
      </c>
      <c r="F34" s="14">
        <f>КСТ_РО_Контролно_1!E34</f>
        <v>0</v>
      </c>
      <c r="G34" s="14">
        <f>КСТ_РО_Контролно_2!E34</f>
        <v>2.375</v>
      </c>
      <c r="H34" s="14">
        <f t="shared" si="2"/>
        <v>2.2249999999999996</v>
      </c>
      <c r="I34" s="13">
        <f t="shared" si="3"/>
        <v>2.9166666666666665</v>
      </c>
      <c r="J34">
        <f t="shared" si="0"/>
        <v>-1</v>
      </c>
      <c r="M34" s="9">
        <v>14</v>
      </c>
      <c r="N34" s="10">
        <f t="shared" si="4"/>
        <v>2.3333333333333335</v>
      </c>
      <c r="O34" s="8">
        <v>2</v>
      </c>
    </row>
    <row r="35" spans="1:15" ht="15">
      <c r="A35" s="3">
        <v>30</v>
      </c>
      <c r="B35" s="3">
        <v>21405153</v>
      </c>
      <c r="C35" s="4" t="s">
        <v>32</v>
      </c>
      <c r="D35" s="9">
        <v>18.5</v>
      </c>
      <c r="E35" s="14">
        <f t="shared" si="1"/>
        <v>3.0833333333333335</v>
      </c>
      <c r="F35" s="14">
        <f>КСТ_РО_Контролно_1!E35</f>
        <v>2.25</v>
      </c>
      <c r="G35" s="14">
        <f>КСТ_РО_Контролно_2!E35</f>
        <v>2.5</v>
      </c>
      <c r="H35" s="14">
        <f t="shared" si="2"/>
        <v>2.8000000000000003</v>
      </c>
      <c r="I35" s="13">
        <f t="shared" si="3"/>
        <v>3.0833333333333335</v>
      </c>
      <c r="J35">
        <f t="shared" si="0"/>
        <v>-1</v>
      </c>
      <c r="M35" s="9">
        <v>14.5</v>
      </c>
      <c r="N35" s="10">
        <f t="shared" si="4"/>
        <v>2.4166666666666665</v>
      </c>
      <c r="O35" s="8">
        <v>2</v>
      </c>
    </row>
    <row r="36" spans="1:15" ht="15">
      <c r="A36" s="3">
        <v>31</v>
      </c>
      <c r="B36" s="3">
        <v>21405155</v>
      </c>
      <c r="C36" s="4" t="s">
        <v>33</v>
      </c>
      <c r="D36" s="9">
        <v>17.5</v>
      </c>
      <c r="E36" s="14">
        <f t="shared" si="1"/>
        <v>2.9166666666666665</v>
      </c>
      <c r="F36" s="14">
        <f>КСТ_РО_Контролно_1!E36</f>
        <v>1.875</v>
      </c>
      <c r="G36" s="14">
        <f>КСТ_РО_Контролно_2!E36</f>
        <v>2.375</v>
      </c>
      <c r="H36" s="14">
        <f t="shared" si="2"/>
        <v>2.6</v>
      </c>
      <c r="I36" s="13">
        <f t="shared" si="3"/>
        <v>2.9166666666666665</v>
      </c>
      <c r="J36">
        <f t="shared" si="0"/>
        <v>-1</v>
      </c>
      <c r="M36" s="9">
        <v>15</v>
      </c>
      <c r="N36" s="10">
        <f t="shared" si="4"/>
        <v>2.5</v>
      </c>
      <c r="O36" s="8">
        <v>3</v>
      </c>
    </row>
    <row r="37" spans="1:15" ht="15">
      <c r="A37" s="3">
        <v>32</v>
      </c>
      <c r="B37" s="3">
        <v>21405156</v>
      </c>
      <c r="C37" s="4" t="s">
        <v>34</v>
      </c>
      <c r="D37" s="9">
        <v>16</v>
      </c>
      <c r="E37" s="14">
        <f t="shared" si="1"/>
        <v>2.6666666666666665</v>
      </c>
      <c r="F37" s="14">
        <f>КСТ_РО_Контролно_1!E37</f>
        <v>2.25</v>
      </c>
      <c r="G37" s="14">
        <f>КСТ_РО_Контролно_2!E37</f>
        <v>2.25</v>
      </c>
      <c r="H37" s="14">
        <f t="shared" si="2"/>
        <v>2.5</v>
      </c>
      <c r="I37" s="13">
        <f t="shared" si="3"/>
        <v>2.6666666666666665</v>
      </c>
      <c r="J37">
        <f t="shared" si="0"/>
        <v>-1</v>
      </c>
      <c r="M37" s="9">
        <v>15.5</v>
      </c>
      <c r="N37" s="10">
        <f t="shared" si="4"/>
        <v>2.5833333333333335</v>
      </c>
      <c r="O37" s="8">
        <v>3</v>
      </c>
    </row>
    <row r="38" spans="1:15" ht="15">
      <c r="A38" s="3">
        <v>33</v>
      </c>
      <c r="B38" s="3">
        <v>21405157</v>
      </c>
      <c r="C38" s="4" t="s">
        <v>35</v>
      </c>
      <c r="D38" s="9">
        <v>17</v>
      </c>
      <c r="E38" s="14">
        <f t="shared" si="1"/>
        <v>2.8333333333333335</v>
      </c>
      <c r="F38" s="14">
        <f>КСТ_РО_Контролно_1!E38</f>
        <v>0</v>
      </c>
      <c r="G38" s="14">
        <f>КСТ_РО_Контролно_2!E38</f>
        <v>0</v>
      </c>
      <c r="H38" s="14">
        <f t="shared" si="2"/>
        <v>1.7</v>
      </c>
      <c r="I38" s="13">
        <f t="shared" si="3"/>
        <v>2.8333333333333335</v>
      </c>
      <c r="J38">
        <f t="shared" si="0"/>
        <v>-1</v>
      </c>
      <c r="M38" s="9">
        <v>16</v>
      </c>
      <c r="N38" s="10">
        <f t="shared" si="4"/>
        <v>2.6666666666666665</v>
      </c>
      <c r="O38" s="8">
        <v>3</v>
      </c>
    </row>
    <row r="39" spans="1:15" ht="15">
      <c r="A39" s="3">
        <v>34</v>
      </c>
      <c r="B39" s="3">
        <v>21405158</v>
      </c>
      <c r="C39" s="4" t="s">
        <v>36</v>
      </c>
      <c r="D39" s="9">
        <v>16</v>
      </c>
      <c r="E39" s="14">
        <f t="shared" si="1"/>
        <v>2.6666666666666665</v>
      </c>
      <c r="F39" s="14">
        <f>КСТ_РО_Контролно_1!E39</f>
        <v>0</v>
      </c>
      <c r="G39" s="14">
        <f>КСТ_РО_Контролно_2!E39</f>
        <v>4.375</v>
      </c>
      <c r="H39" s="14">
        <f t="shared" si="2"/>
        <v>2.4749999999999996</v>
      </c>
      <c r="I39" s="13">
        <f t="shared" si="3"/>
        <v>2.6666666666666665</v>
      </c>
      <c r="J39">
        <f t="shared" si="0"/>
        <v>-1</v>
      </c>
      <c r="M39" s="9">
        <v>16.5</v>
      </c>
      <c r="N39" s="10">
        <f aca="true" t="shared" si="5" ref="N39:N60">M39/$N$3</f>
        <v>2.75</v>
      </c>
      <c r="O39" s="8">
        <v>3</v>
      </c>
    </row>
    <row r="40" spans="1:15" ht="15">
      <c r="A40" s="3">
        <v>35</v>
      </c>
      <c r="B40" s="3">
        <v>21405164</v>
      </c>
      <c r="C40" s="4" t="s">
        <v>37</v>
      </c>
      <c r="D40" s="9">
        <v>18.5</v>
      </c>
      <c r="E40" s="14">
        <f t="shared" si="1"/>
        <v>3.0833333333333335</v>
      </c>
      <c r="F40" s="14">
        <f>КСТ_РО_Контролно_1!E40</f>
        <v>2.0625</v>
      </c>
      <c r="G40" s="14">
        <f>КСТ_РО_Контролно_2!E40</f>
        <v>3.375</v>
      </c>
      <c r="H40" s="14">
        <f t="shared" si="2"/>
        <v>2.9375</v>
      </c>
      <c r="I40" s="13">
        <f t="shared" si="3"/>
        <v>3.0833333333333335</v>
      </c>
      <c r="J40">
        <f t="shared" si="0"/>
        <v>-1</v>
      </c>
      <c r="M40" s="9">
        <v>17</v>
      </c>
      <c r="N40" s="10">
        <f t="shared" si="5"/>
        <v>2.8333333333333335</v>
      </c>
      <c r="O40" s="8">
        <v>3</v>
      </c>
    </row>
    <row r="41" spans="13:15" ht="15">
      <c r="M41" s="9">
        <v>17.5</v>
      </c>
      <c r="N41" s="10">
        <f t="shared" si="5"/>
        <v>2.9166666666666665</v>
      </c>
      <c r="O41" s="8">
        <v>3</v>
      </c>
    </row>
    <row r="42" spans="3:15" ht="15">
      <c r="C42" s="11" t="s">
        <v>76</v>
      </c>
      <c r="D42">
        <f>SUM(D6:D40)/$D$44</f>
        <v>16.983870967741936</v>
      </c>
      <c r="E42">
        <f>SUM(E6:E40)/$E$44</f>
        <v>2.8306451612903225</v>
      </c>
      <c r="F42">
        <f>SUM(F6:F40)/$F$44</f>
        <v>2.7683823529411766</v>
      </c>
      <c r="G42">
        <f>SUM(G6:G40)/$G$44</f>
        <v>3.2864583333333335</v>
      </c>
      <c r="H42">
        <f>SUM(H6:H40)/$H$44</f>
        <v>2.510887096774194</v>
      </c>
      <c r="I42">
        <f>SUM(I6:I40)/$D$44</f>
        <v>2.8306451612903225</v>
      </c>
      <c r="J42">
        <f>SUM(J6:J40)</f>
        <v>-20</v>
      </c>
      <c r="M42" s="9">
        <v>18</v>
      </c>
      <c r="N42" s="10">
        <f t="shared" si="5"/>
        <v>3</v>
      </c>
      <c r="O42" s="8">
        <v>3</v>
      </c>
    </row>
    <row r="43" spans="3:15" ht="15">
      <c r="C43" s="11" t="s">
        <v>77</v>
      </c>
      <c r="I43">
        <v>3</v>
      </c>
      <c r="M43" s="9">
        <v>18.5</v>
      </c>
      <c r="N43" s="10">
        <f t="shared" si="5"/>
        <v>3.0833333333333335</v>
      </c>
      <c r="O43" s="8">
        <v>3</v>
      </c>
    </row>
    <row r="44" spans="3:15" ht="15">
      <c r="C44" s="12" t="s">
        <v>78</v>
      </c>
      <c r="D44">
        <v>31</v>
      </c>
      <c r="E44">
        <v>31</v>
      </c>
      <c r="F44">
        <v>17</v>
      </c>
      <c r="G44">
        <v>24</v>
      </c>
      <c r="H44">
        <v>31</v>
      </c>
      <c r="M44" s="9">
        <v>19</v>
      </c>
      <c r="N44" s="10">
        <f t="shared" si="5"/>
        <v>3.1666666666666665</v>
      </c>
      <c r="O44" s="8">
        <v>3</v>
      </c>
    </row>
    <row r="45" spans="13:15" ht="15">
      <c r="M45" s="9">
        <v>19.5</v>
      </c>
      <c r="N45" s="10">
        <f t="shared" si="5"/>
        <v>3.25</v>
      </c>
      <c r="O45" s="8">
        <v>3</v>
      </c>
    </row>
    <row r="46" spans="13:15" ht="15">
      <c r="M46" s="9">
        <v>20</v>
      </c>
      <c r="N46" s="10">
        <f t="shared" si="5"/>
        <v>3.3333333333333335</v>
      </c>
      <c r="O46" s="8">
        <v>3</v>
      </c>
    </row>
    <row r="47" spans="13:15" ht="15">
      <c r="M47" s="9">
        <v>20.5</v>
      </c>
      <c r="N47" s="10">
        <f t="shared" si="5"/>
        <v>3.4166666666666665</v>
      </c>
      <c r="O47" s="8">
        <v>3</v>
      </c>
    </row>
    <row r="48" spans="13:15" ht="15">
      <c r="M48" s="9">
        <v>21</v>
      </c>
      <c r="N48" s="10">
        <f t="shared" si="5"/>
        <v>3.5</v>
      </c>
      <c r="O48" s="8">
        <v>4</v>
      </c>
    </row>
    <row r="49" spans="13:15" ht="15">
      <c r="M49" s="9">
        <v>21.5</v>
      </c>
      <c r="N49" s="10">
        <f t="shared" si="5"/>
        <v>3.5833333333333335</v>
      </c>
      <c r="O49" s="8">
        <v>4</v>
      </c>
    </row>
    <row r="50" spans="13:15" ht="15">
      <c r="M50" s="9">
        <v>22</v>
      </c>
      <c r="N50" s="10">
        <f t="shared" si="5"/>
        <v>3.6666666666666665</v>
      </c>
      <c r="O50" s="8">
        <v>4</v>
      </c>
    </row>
    <row r="51" spans="13:15" ht="15">
      <c r="M51" s="9">
        <v>22.5</v>
      </c>
      <c r="N51" s="10">
        <f t="shared" si="5"/>
        <v>3.75</v>
      </c>
      <c r="O51" s="8">
        <v>4</v>
      </c>
    </row>
    <row r="52" spans="13:15" ht="15">
      <c r="M52" s="9">
        <v>23</v>
      </c>
      <c r="N52" s="10">
        <f t="shared" si="5"/>
        <v>3.8333333333333335</v>
      </c>
      <c r="O52" s="8">
        <v>4</v>
      </c>
    </row>
    <row r="53" spans="13:15" ht="15">
      <c r="M53" s="9">
        <v>23.5</v>
      </c>
      <c r="N53" s="10">
        <f t="shared" si="5"/>
        <v>3.9166666666666665</v>
      </c>
      <c r="O53" s="8">
        <v>4</v>
      </c>
    </row>
    <row r="54" spans="13:15" ht="15">
      <c r="M54" s="9">
        <v>24</v>
      </c>
      <c r="N54" s="10">
        <f t="shared" si="5"/>
        <v>4</v>
      </c>
      <c r="O54" s="8">
        <v>4</v>
      </c>
    </row>
    <row r="55" spans="13:15" ht="15">
      <c r="M55" s="9">
        <v>24.5</v>
      </c>
      <c r="N55" s="10">
        <f t="shared" si="5"/>
        <v>4.083333333333333</v>
      </c>
      <c r="O55" s="8">
        <v>4</v>
      </c>
    </row>
    <row r="56" spans="13:15" ht="15">
      <c r="M56" s="9">
        <v>25</v>
      </c>
      <c r="N56" s="10">
        <f t="shared" si="5"/>
        <v>4.166666666666667</v>
      </c>
      <c r="O56" s="8">
        <v>4</v>
      </c>
    </row>
    <row r="57" spans="13:15" ht="15">
      <c r="M57" s="9">
        <v>25.5</v>
      </c>
      <c r="N57" s="10">
        <f t="shared" si="5"/>
        <v>4.25</v>
      </c>
      <c r="O57" s="8">
        <v>4</v>
      </c>
    </row>
    <row r="58" spans="13:15" ht="15">
      <c r="M58" s="9">
        <v>26</v>
      </c>
      <c r="N58" s="10">
        <f t="shared" si="5"/>
        <v>4.333333333333333</v>
      </c>
      <c r="O58" s="8">
        <v>4</v>
      </c>
    </row>
    <row r="59" spans="13:15" ht="15">
      <c r="M59" s="9">
        <v>26.5</v>
      </c>
      <c r="N59" s="10">
        <f t="shared" si="5"/>
        <v>4.416666666666667</v>
      </c>
      <c r="O59" s="8">
        <v>4</v>
      </c>
    </row>
    <row r="60" spans="13:15" ht="15">
      <c r="M60" s="9">
        <v>27</v>
      </c>
      <c r="N60" s="10">
        <f t="shared" si="5"/>
        <v>4.5</v>
      </c>
      <c r="O60" s="8">
        <v>5</v>
      </c>
    </row>
    <row r="61" spans="13:15" ht="15">
      <c r="M61" s="9">
        <v>27.5</v>
      </c>
      <c r="N61" s="10">
        <f aca="true" t="shared" si="6" ref="N61:N68">M61/$N$3</f>
        <v>4.583333333333333</v>
      </c>
      <c r="O61" s="8">
        <v>5</v>
      </c>
    </row>
    <row r="62" spans="13:15" ht="15">
      <c r="M62" s="9">
        <v>28</v>
      </c>
      <c r="N62" s="10">
        <f t="shared" si="6"/>
        <v>4.666666666666667</v>
      </c>
      <c r="O62" s="8">
        <v>5</v>
      </c>
    </row>
    <row r="63" spans="13:15" ht="15">
      <c r="M63" s="9">
        <v>28.5</v>
      </c>
      <c r="N63" s="10">
        <f t="shared" si="6"/>
        <v>4.75</v>
      </c>
      <c r="O63" s="8">
        <v>5</v>
      </c>
    </row>
    <row r="64" spans="13:15" ht="15">
      <c r="M64" s="9">
        <v>29</v>
      </c>
      <c r="N64" s="10">
        <f t="shared" si="6"/>
        <v>4.833333333333333</v>
      </c>
      <c r="O64" s="8">
        <v>5</v>
      </c>
    </row>
    <row r="65" spans="13:15" ht="15">
      <c r="M65" s="9">
        <v>29.5</v>
      </c>
      <c r="N65" s="10">
        <f t="shared" si="6"/>
        <v>4.916666666666667</v>
      </c>
      <c r="O65" s="8">
        <v>5</v>
      </c>
    </row>
    <row r="66" spans="13:15" ht="15">
      <c r="M66" s="9">
        <v>30</v>
      </c>
      <c r="N66" s="10">
        <f t="shared" si="6"/>
        <v>5</v>
      </c>
      <c r="O66" s="8">
        <v>5</v>
      </c>
    </row>
    <row r="67" spans="13:15" ht="15">
      <c r="M67" s="9">
        <v>30.5</v>
      </c>
      <c r="N67" s="10">
        <f t="shared" si="6"/>
        <v>5.083333333333333</v>
      </c>
      <c r="O67" s="8">
        <v>5</v>
      </c>
    </row>
    <row r="68" spans="13:15" ht="15">
      <c r="M68" s="9">
        <v>31</v>
      </c>
      <c r="N68" s="10">
        <f t="shared" si="6"/>
        <v>5.166666666666667</v>
      </c>
      <c r="O68" s="8">
        <v>5</v>
      </c>
    </row>
    <row r="69" spans="13:15" ht="15">
      <c r="M69" s="9">
        <v>31.5</v>
      </c>
      <c r="N69" s="10">
        <f aca="true" t="shared" si="7" ref="N69:N78">M69/$N$3</f>
        <v>5.25</v>
      </c>
      <c r="O69" s="8">
        <v>5</v>
      </c>
    </row>
    <row r="70" spans="13:15" ht="15">
      <c r="M70" s="9">
        <v>32</v>
      </c>
      <c r="N70" s="10">
        <f t="shared" si="7"/>
        <v>5.333333333333333</v>
      </c>
      <c r="O70" s="8">
        <v>5</v>
      </c>
    </row>
    <row r="71" spans="13:15" ht="15">
      <c r="M71" s="9">
        <v>32.5</v>
      </c>
      <c r="N71" s="10">
        <f t="shared" si="7"/>
        <v>5.416666666666667</v>
      </c>
      <c r="O71" s="8">
        <v>5</v>
      </c>
    </row>
    <row r="72" spans="13:15" ht="15">
      <c r="M72" s="9">
        <v>33</v>
      </c>
      <c r="N72" s="10">
        <f t="shared" si="7"/>
        <v>5.5</v>
      </c>
      <c r="O72" s="8">
        <v>6</v>
      </c>
    </row>
    <row r="73" spans="13:15" ht="15">
      <c r="M73" s="9">
        <v>33.5</v>
      </c>
      <c r="N73" s="10">
        <f t="shared" si="7"/>
        <v>5.583333333333333</v>
      </c>
      <c r="O73" s="8">
        <v>6</v>
      </c>
    </row>
    <row r="74" spans="13:15" ht="15">
      <c r="M74" s="9">
        <v>34</v>
      </c>
      <c r="N74" s="10">
        <f t="shared" si="7"/>
        <v>5.666666666666667</v>
      </c>
      <c r="O74" s="8">
        <v>6</v>
      </c>
    </row>
    <row r="75" spans="13:15" ht="15">
      <c r="M75" s="9">
        <v>34.5</v>
      </c>
      <c r="N75" s="10">
        <f t="shared" si="7"/>
        <v>5.75</v>
      </c>
      <c r="O75" s="8">
        <v>6</v>
      </c>
    </row>
    <row r="76" spans="13:15" ht="15">
      <c r="M76" s="9">
        <v>35</v>
      </c>
      <c r="N76" s="10">
        <f t="shared" si="7"/>
        <v>5.833333333333333</v>
      </c>
      <c r="O76" s="8">
        <v>6</v>
      </c>
    </row>
    <row r="77" spans="13:15" ht="15">
      <c r="M77" s="9">
        <v>35.5</v>
      </c>
      <c r="N77" s="10">
        <f t="shared" si="7"/>
        <v>5.916666666666667</v>
      </c>
      <c r="O77" s="8">
        <v>6</v>
      </c>
    </row>
    <row r="78" spans="13:15" ht="15">
      <c r="M78" s="9">
        <v>36</v>
      </c>
      <c r="N78" s="10">
        <f t="shared" si="7"/>
        <v>6</v>
      </c>
      <c r="O78" s="8">
        <v>6</v>
      </c>
    </row>
  </sheetData>
  <sheetProtection/>
  <mergeCells count="3">
    <mergeCell ref="A1:I1"/>
    <mergeCell ref="M1:O1"/>
    <mergeCell ref="A2:I2"/>
  </mergeCells>
  <conditionalFormatting sqref="O6:O78">
    <cfRule type="colorScale" priority="8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6:N78">
    <cfRule type="colorScale" priority="7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M6:M78">
    <cfRule type="colorScale" priority="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6:H40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7:I40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:I40">
    <cfRule type="colorScale" priority="9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7:E40">
    <cfRule type="colorScale" priority="1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6:J40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O32" sqref="O32"/>
    </sheetView>
  </sheetViews>
  <sheetFormatPr defaultColWidth="9.140625" defaultRowHeight="15"/>
  <cols>
    <col min="1" max="1" width="3.8515625" style="0" customWidth="1"/>
    <col min="3" max="3" width="31.421875" style="0" bestFit="1" customWidth="1"/>
  </cols>
  <sheetData>
    <row r="1" spans="1:11" ht="18.75">
      <c r="A1" s="20" t="s">
        <v>74</v>
      </c>
      <c r="B1" s="20"/>
      <c r="C1" s="20"/>
      <c r="D1" s="20"/>
      <c r="E1" s="20"/>
      <c r="F1" s="20"/>
      <c r="I1" s="17" t="s">
        <v>43</v>
      </c>
      <c r="J1" s="18"/>
      <c r="K1" s="19"/>
    </row>
    <row r="2" spans="1:11" ht="18.75">
      <c r="A2" s="20" t="s">
        <v>75</v>
      </c>
      <c r="B2" s="20"/>
      <c r="C2" s="20"/>
      <c r="D2" s="20"/>
      <c r="E2" s="20"/>
      <c r="F2" s="20"/>
      <c r="I2" s="5" t="s">
        <v>42</v>
      </c>
      <c r="J2" s="5">
        <v>36</v>
      </c>
      <c r="K2" s="5"/>
    </row>
    <row r="3" spans="1:11" ht="18.75">
      <c r="A3" s="6"/>
      <c r="B3" s="6"/>
      <c r="C3" s="6"/>
      <c r="D3" s="6"/>
      <c r="E3" s="6"/>
      <c r="F3" s="1"/>
      <c r="I3" s="5" t="s">
        <v>44</v>
      </c>
      <c r="J3" s="5">
        <f>J2/6</f>
        <v>6</v>
      </c>
      <c r="K3" s="5"/>
    </row>
    <row r="4" spans="1:11" ht="18.75">
      <c r="A4" s="1"/>
      <c r="B4" s="1"/>
      <c r="C4" s="7" t="s">
        <v>42</v>
      </c>
      <c r="D4" s="6">
        <v>36</v>
      </c>
      <c r="E4" s="1"/>
      <c r="F4" s="1"/>
      <c r="I4" s="5" t="s">
        <v>45</v>
      </c>
      <c r="J4" s="5">
        <v>0.5</v>
      </c>
      <c r="K4" s="5" t="s">
        <v>46</v>
      </c>
    </row>
    <row r="5" spans="1:11" ht="30">
      <c r="A5" s="2" t="s">
        <v>1</v>
      </c>
      <c r="B5" s="2" t="s">
        <v>2</v>
      </c>
      <c r="C5" s="2" t="s">
        <v>38</v>
      </c>
      <c r="D5" s="2" t="s">
        <v>40</v>
      </c>
      <c r="E5" s="2" t="s">
        <v>41</v>
      </c>
      <c r="F5" s="2" t="s">
        <v>47</v>
      </c>
      <c r="I5" s="2" t="s">
        <v>40</v>
      </c>
      <c r="J5" s="2" t="s">
        <v>41</v>
      </c>
      <c r="K5" s="2" t="s">
        <v>47</v>
      </c>
    </row>
    <row r="6" spans="1:11" ht="15">
      <c r="A6" s="3">
        <v>1</v>
      </c>
      <c r="B6" s="3">
        <v>21335409</v>
      </c>
      <c r="C6" s="4" t="s">
        <v>48</v>
      </c>
      <c r="D6" s="8">
        <v>16.5</v>
      </c>
      <c r="E6" s="8">
        <f aca="true" t="shared" si="0" ref="E6:E31">D6/$J$3</f>
        <v>2.75</v>
      </c>
      <c r="F6" s="8">
        <v>3</v>
      </c>
      <c r="I6" s="9">
        <v>0</v>
      </c>
      <c r="J6" s="10">
        <f>I6/$J$3</f>
        <v>0</v>
      </c>
      <c r="K6" s="8">
        <v>0</v>
      </c>
    </row>
    <row r="7" spans="1:11" ht="15">
      <c r="A7" s="3">
        <v>2</v>
      </c>
      <c r="B7" s="3">
        <v>21335437</v>
      </c>
      <c r="C7" s="4" t="s">
        <v>49</v>
      </c>
      <c r="D7" s="8">
        <v>0</v>
      </c>
      <c r="E7" s="8">
        <f t="shared" si="0"/>
        <v>0</v>
      </c>
      <c r="F7" s="8">
        <v>0</v>
      </c>
      <c r="I7" s="9">
        <v>0.5</v>
      </c>
      <c r="J7" s="10">
        <f aca="true" t="shared" si="1" ref="J7:J23">I7/$J$3</f>
        <v>0.08333333333333333</v>
      </c>
      <c r="K7" s="8">
        <v>2</v>
      </c>
    </row>
    <row r="8" spans="1:11" ht="15">
      <c r="A8" s="3">
        <v>3</v>
      </c>
      <c r="B8" s="3">
        <v>21335439</v>
      </c>
      <c r="C8" s="4" t="s">
        <v>50</v>
      </c>
      <c r="D8" s="8">
        <v>0</v>
      </c>
      <c r="E8" s="8">
        <f t="shared" si="0"/>
        <v>0</v>
      </c>
      <c r="F8" s="8">
        <v>0</v>
      </c>
      <c r="I8" s="9">
        <v>1</v>
      </c>
      <c r="J8" s="10">
        <f t="shared" si="1"/>
        <v>0.16666666666666666</v>
      </c>
      <c r="K8" s="8">
        <v>2</v>
      </c>
    </row>
    <row r="9" spans="1:11" ht="15">
      <c r="A9" s="3">
        <v>4</v>
      </c>
      <c r="B9" s="3">
        <v>21435401</v>
      </c>
      <c r="C9" s="4" t="s">
        <v>51</v>
      </c>
      <c r="D9" s="8">
        <v>33</v>
      </c>
      <c r="E9" s="8">
        <f t="shared" si="0"/>
        <v>5.5</v>
      </c>
      <c r="F9" s="8">
        <v>6</v>
      </c>
      <c r="I9" s="9">
        <v>1.5</v>
      </c>
      <c r="J9" s="10">
        <f t="shared" si="1"/>
        <v>0.25</v>
      </c>
      <c r="K9" s="8">
        <v>2</v>
      </c>
    </row>
    <row r="10" spans="1:11" ht="15">
      <c r="A10" s="3">
        <v>5</v>
      </c>
      <c r="B10" s="3">
        <v>21435411</v>
      </c>
      <c r="C10" s="4" t="s">
        <v>52</v>
      </c>
      <c r="D10" s="8">
        <v>0</v>
      </c>
      <c r="E10" s="8">
        <f t="shared" si="0"/>
        <v>0</v>
      </c>
      <c r="F10" s="8">
        <v>0</v>
      </c>
      <c r="I10" s="9">
        <v>2</v>
      </c>
      <c r="J10" s="10">
        <f t="shared" si="1"/>
        <v>0.3333333333333333</v>
      </c>
      <c r="K10" s="8">
        <v>2</v>
      </c>
    </row>
    <row r="11" spans="1:11" ht="15">
      <c r="A11" s="3">
        <v>6</v>
      </c>
      <c r="B11" s="3">
        <v>21435413</v>
      </c>
      <c r="C11" s="4" t="s">
        <v>53</v>
      </c>
      <c r="D11" s="8">
        <v>15.5</v>
      </c>
      <c r="E11" s="8">
        <f t="shared" si="0"/>
        <v>2.5833333333333335</v>
      </c>
      <c r="F11" s="8">
        <v>3</v>
      </c>
      <c r="I11" s="9">
        <v>2.5</v>
      </c>
      <c r="J11" s="10">
        <f t="shared" si="1"/>
        <v>0.4166666666666667</v>
      </c>
      <c r="K11" s="8">
        <v>2</v>
      </c>
    </row>
    <row r="12" spans="1:11" ht="15">
      <c r="A12" s="3">
        <v>7</v>
      </c>
      <c r="B12" s="3">
        <v>21435414</v>
      </c>
      <c r="C12" s="4" t="s">
        <v>54</v>
      </c>
      <c r="D12" s="8">
        <v>0</v>
      </c>
      <c r="E12" s="8">
        <f t="shared" si="0"/>
        <v>0</v>
      </c>
      <c r="F12" s="8">
        <v>0</v>
      </c>
      <c r="I12" s="9">
        <v>3</v>
      </c>
      <c r="J12" s="10">
        <f t="shared" si="1"/>
        <v>0.5</v>
      </c>
      <c r="K12" s="8">
        <v>2</v>
      </c>
    </row>
    <row r="13" spans="1:11" ht="15">
      <c r="A13" s="3">
        <v>8</v>
      </c>
      <c r="B13" s="3">
        <v>21435416</v>
      </c>
      <c r="C13" s="4" t="s">
        <v>55</v>
      </c>
      <c r="D13" s="8">
        <v>17</v>
      </c>
      <c r="E13" s="8">
        <f>D13/$J$3</f>
        <v>2.8333333333333335</v>
      </c>
      <c r="F13" s="8">
        <v>3</v>
      </c>
      <c r="I13" s="9">
        <v>3.5</v>
      </c>
      <c r="J13" s="10">
        <f t="shared" si="1"/>
        <v>0.5833333333333334</v>
      </c>
      <c r="K13" s="8">
        <v>2</v>
      </c>
    </row>
    <row r="14" spans="1:11" ht="15">
      <c r="A14" s="3">
        <v>9</v>
      </c>
      <c r="B14" s="3">
        <v>21435417</v>
      </c>
      <c r="C14" s="4" t="s">
        <v>56</v>
      </c>
      <c r="D14" s="8">
        <v>0</v>
      </c>
      <c r="E14" s="8">
        <f t="shared" si="0"/>
        <v>0</v>
      </c>
      <c r="F14" s="8">
        <v>0</v>
      </c>
      <c r="I14" s="9">
        <v>4</v>
      </c>
      <c r="J14" s="10">
        <f t="shared" si="1"/>
        <v>0.6666666666666666</v>
      </c>
      <c r="K14" s="8">
        <v>2</v>
      </c>
    </row>
    <row r="15" spans="1:11" ht="15">
      <c r="A15" s="3">
        <v>10</v>
      </c>
      <c r="B15" s="3">
        <v>21435421</v>
      </c>
      <c r="C15" s="4" t="s">
        <v>57</v>
      </c>
      <c r="D15" s="8">
        <v>0</v>
      </c>
      <c r="E15" s="8">
        <f t="shared" si="0"/>
        <v>0</v>
      </c>
      <c r="F15" s="8">
        <v>0</v>
      </c>
      <c r="I15" s="9">
        <v>4.5</v>
      </c>
      <c r="J15" s="10">
        <f t="shared" si="1"/>
        <v>0.75</v>
      </c>
      <c r="K15" s="8">
        <v>2</v>
      </c>
    </row>
    <row r="16" spans="1:11" ht="15">
      <c r="A16" s="3">
        <v>11</v>
      </c>
      <c r="B16" s="3">
        <v>21435422</v>
      </c>
      <c r="C16" s="4" t="s">
        <v>58</v>
      </c>
      <c r="D16" s="8">
        <v>30.5</v>
      </c>
      <c r="E16" s="8">
        <f t="shared" si="0"/>
        <v>5.083333333333333</v>
      </c>
      <c r="F16" s="8">
        <v>5</v>
      </c>
      <c r="I16" s="9">
        <v>5</v>
      </c>
      <c r="J16" s="10">
        <f t="shared" si="1"/>
        <v>0.8333333333333334</v>
      </c>
      <c r="K16" s="8">
        <v>2</v>
      </c>
    </row>
    <row r="17" spans="1:11" ht="15">
      <c r="A17" s="3">
        <v>12</v>
      </c>
      <c r="B17" s="3">
        <v>21435424</v>
      </c>
      <c r="C17" s="4" t="s">
        <v>59</v>
      </c>
      <c r="D17" s="8">
        <v>0</v>
      </c>
      <c r="E17" s="8">
        <f t="shared" si="0"/>
        <v>0</v>
      </c>
      <c r="F17" s="8">
        <v>0</v>
      </c>
      <c r="I17" s="9">
        <v>5.5</v>
      </c>
      <c r="J17" s="10">
        <f t="shared" si="1"/>
        <v>0.9166666666666666</v>
      </c>
      <c r="K17" s="8">
        <v>2</v>
      </c>
    </row>
    <row r="18" spans="1:11" ht="15">
      <c r="A18" s="3">
        <v>13</v>
      </c>
      <c r="B18" s="3">
        <v>21435426</v>
      </c>
      <c r="C18" s="4" t="s">
        <v>60</v>
      </c>
      <c r="D18" s="8">
        <v>27.5</v>
      </c>
      <c r="E18" s="8">
        <f t="shared" si="0"/>
        <v>4.583333333333333</v>
      </c>
      <c r="F18" s="8">
        <v>5</v>
      </c>
      <c r="I18" s="9">
        <v>6</v>
      </c>
      <c r="J18" s="10">
        <f t="shared" si="1"/>
        <v>1</v>
      </c>
      <c r="K18" s="8">
        <v>2</v>
      </c>
    </row>
    <row r="19" spans="1:11" ht="15">
      <c r="A19" s="3">
        <v>14</v>
      </c>
      <c r="B19" s="3">
        <v>21435428</v>
      </c>
      <c r="C19" s="4" t="s">
        <v>61</v>
      </c>
      <c r="D19" s="8">
        <v>0</v>
      </c>
      <c r="E19" s="8">
        <f t="shared" si="0"/>
        <v>0</v>
      </c>
      <c r="F19" s="8">
        <v>0</v>
      </c>
      <c r="I19" s="9">
        <v>6.5</v>
      </c>
      <c r="J19" s="10">
        <f t="shared" si="1"/>
        <v>1.0833333333333333</v>
      </c>
      <c r="K19" s="8">
        <v>2</v>
      </c>
    </row>
    <row r="20" spans="1:11" ht="15">
      <c r="A20" s="3">
        <v>15</v>
      </c>
      <c r="B20" s="3">
        <v>21435434</v>
      </c>
      <c r="C20" s="4" t="s">
        <v>62</v>
      </c>
      <c r="D20" s="8">
        <v>33</v>
      </c>
      <c r="E20" s="8">
        <f t="shared" si="0"/>
        <v>5.5</v>
      </c>
      <c r="F20" s="8">
        <v>6</v>
      </c>
      <c r="I20" s="9">
        <v>7</v>
      </c>
      <c r="J20" s="10">
        <f t="shared" si="1"/>
        <v>1.1666666666666667</v>
      </c>
      <c r="K20" s="8">
        <v>2</v>
      </c>
    </row>
    <row r="21" spans="1:11" ht="15">
      <c r="A21" s="3">
        <v>16</v>
      </c>
      <c r="B21" s="3">
        <v>21435435</v>
      </c>
      <c r="C21" s="4" t="s">
        <v>63</v>
      </c>
      <c r="D21" s="8">
        <v>27.5</v>
      </c>
      <c r="E21" s="8">
        <f t="shared" si="0"/>
        <v>4.583333333333333</v>
      </c>
      <c r="F21" s="8">
        <v>5</v>
      </c>
      <c r="I21" s="9">
        <v>7.5</v>
      </c>
      <c r="J21" s="10">
        <f t="shared" si="1"/>
        <v>1.25</v>
      </c>
      <c r="K21" s="8">
        <v>2</v>
      </c>
    </row>
    <row r="22" spans="1:11" ht="15">
      <c r="A22" s="3">
        <v>17</v>
      </c>
      <c r="B22" s="3">
        <v>21535430</v>
      </c>
      <c r="C22" s="4" t="s">
        <v>64</v>
      </c>
      <c r="D22" s="8">
        <v>0</v>
      </c>
      <c r="E22" s="8">
        <f t="shared" si="0"/>
        <v>0</v>
      </c>
      <c r="F22" s="8">
        <v>0</v>
      </c>
      <c r="I22" s="9">
        <v>8</v>
      </c>
      <c r="J22" s="10">
        <f t="shared" si="1"/>
        <v>1.3333333333333333</v>
      </c>
      <c r="K22" s="8">
        <v>2</v>
      </c>
    </row>
    <row r="23" spans="1:11" ht="15">
      <c r="A23" s="3">
        <v>18</v>
      </c>
      <c r="B23" s="3">
        <v>21535434</v>
      </c>
      <c r="C23" s="4" t="s">
        <v>65</v>
      </c>
      <c r="D23" s="8">
        <v>0</v>
      </c>
      <c r="E23" s="8">
        <f t="shared" si="0"/>
        <v>0</v>
      </c>
      <c r="F23" s="8">
        <v>0</v>
      </c>
      <c r="I23" s="9">
        <v>8.5</v>
      </c>
      <c r="J23" s="10">
        <f t="shared" si="1"/>
        <v>1.4166666666666667</v>
      </c>
      <c r="K23" s="8">
        <v>2</v>
      </c>
    </row>
    <row r="24" spans="1:11" ht="15">
      <c r="A24" s="3">
        <v>19</v>
      </c>
      <c r="B24" s="3">
        <v>21535436</v>
      </c>
      <c r="C24" s="4" t="s">
        <v>66</v>
      </c>
      <c r="D24" s="8">
        <v>0</v>
      </c>
      <c r="E24" s="8">
        <f t="shared" si="0"/>
        <v>0</v>
      </c>
      <c r="F24" s="8">
        <v>0</v>
      </c>
      <c r="I24" s="9">
        <v>9</v>
      </c>
      <c r="J24" s="10">
        <f aca="true" t="shared" si="2" ref="J24:J42">I24/$J$3</f>
        <v>1.5</v>
      </c>
      <c r="K24" s="8">
        <v>2</v>
      </c>
    </row>
    <row r="25" spans="1:11" ht="15">
      <c r="A25" s="3">
        <v>20</v>
      </c>
      <c r="B25" s="3">
        <v>21635401</v>
      </c>
      <c r="C25" s="4" t="s">
        <v>67</v>
      </c>
      <c r="D25" s="8">
        <v>0</v>
      </c>
      <c r="E25" s="8">
        <f t="shared" si="0"/>
        <v>0</v>
      </c>
      <c r="F25" s="8">
        <v>0</v>
      </c>
      <c r="I25" s="9">
        <v>9.5</v>
      </c>
      <c r="J25" s="10">
        <f t="shared" si="2"/>
        <v>1.5833333333333333</v>
      </c>
      <c r="K25" s="8">
        <v>2</v>
      </c>
    </row>
    <row r="26" spans="1:11" ht="15">
      <c r="A26" s="3">
        <v>21</v>
      </c>
      <c r="B26" s="3">
        <v>21735420</v>
      </c>
      <c r="C26" s="4" t="s">
        <v>68</v>
      </c>
      <c r="D26" s="8">
        <v>0</v>
      </c>
      <c r="E26" s="8">
        <f t="shared" si="0"/>
        <v>0</v>
      </c>
      <c r="F26" s="8">
        <v>0</v>
      </c>
      <c r="I26" s="9">
        <v>10</v>
      </c>
      <c r="J26" s="10">
        <f t="shared" si="2"/>
        <v>1.6666666666666667</v>
      </c>
      <c r="K26" s="8">
        <v>2</v>
      </c>
    </row>
    <row r="27" spans="1:11" ht="15">
      <c r="A27" s="3">
        <v>22</v>
      </c>
      <c r="B27" s="3">
        <v>21735427</v>
      </c>
      <c r="C27" s="4" t="s">
        <v>69</v>
      </c>
      <c r="D27" s="8">
        <v>0</v>
      </c>
      <c r="E27" s="8">
        <f t="shared" si="0"/>
        <v>0</v>
      </c>
      <c r="F27" s="8">
        <v>0</v>
      </c>
      <c r="I27" s="9">
        <v>10.5</v>
      </c>
      <c r="J27" s="10">
        <f t="shared" si="2"/>
        <v>1.75</v>
      </c>
      <c r="K27" s="8">
        <v>2</v>
      </c>
    </row>
    <row r="28" spans="1:11" ht="15">
      <c r="A28" s="3">
        <v>23</v>
      </c>
      <c r="B28" s="3">
        <v>21735429</v>
      </c>
      <c r="C28" s="4" t="s">
        <v>70</v>
      </c>
      <c r="D28" s="8">
        <v>0</v>
      </c>
      <c r="E28" s="8">
        <f t="shared" si="0"/>
        <v>0</v>
      </c>
      <c r="F28" s="8">
        <v>0</v>
      </c>
      <c r="I28" s="9">
        <v>11</v>
      </c>
      <c r="J28" s="10">
        <f t="shared" si="2"/>
        <v>1.8333333333333333</v>
      </c>
      <c r="K28" s="8">
        <v>2</v>
      </c>
    </row>
    <row r="29" spans="1:11" ht="15">
      <c r="A29" s="3">
        <v>24</v>
      </c>
      <c r="B29" s="3">
        <v>21735430</v>
      </c>
      <c r="C29" s="4" t="s">
        <v>71</v>
      </c>
      <c r="D29" s="8">
        <v>0</v>
      </c>
      <c r="E29" s="8">
        <f t="shared" si="0"/>
        <v>0</v>
      </c>
      <c r="F29" s="8">
        <v>0</v>
      </c>
      <c r="I29" s="9">
        <v>11.5</v>
      </c>
      <c r="J29" s="10">
        <f t="shared" si="2"/>
        <v>1.9166666666666667</v>
      </c>
      <c r="K29" s="8">
        <v>2</v>
      </c>
    </row>
    <row r="30" spans="1:11" ht="15">
      <c r="A30" s="3">
        <v>25</v>
      </c>
      <c r="B30" s="3">
        <v>21735435</v>
      </c>
      <c r="C30" s="4" t="s">
        <v>72</v>
      </c>
      <c r="D30" s="8">
        <v>0</v>
      </c>
      <c r="E30" s="8">
        <f t="shared" si="0"/>
        <v>0</v>
      </c>
      <c r="F30" s="8">
        <v>0</v>
      </c>
      <c r="I30" s="9">
        <v>12</v>
      </c>
      <c r="J30" s="10">
        <f t="shared" si="2"/>
        <v>2</v>
      </c>
      <c r="K30" s="8">
        <v>2</v>
      </c>
    </row>
    <row r="31" spans="1:11" ht="15">
      <c r="A31" s="3">
        <v>26</v>
      </c>
      <c r="B31" s="3">
        <v>21735436</v>
      </c>
      <c r="C31" s="4" t="s">
        <v>73</v>
      </c>
      <c r="D31" s="8">
        <v>0</v>
      </c>
      <c r="E31" s="8">
        <f t="shared" si="0"/>
        <v>0</v>
      </c>
      <c r="F31" s="8">
        <v>0</v>
      </c>
      <c r="I31" s="9">
        <v>12.5</v>
      </c>
      <c r="J31" s="10">
        <f t="shared" si="2"/>
        <v>2.0833333333333335</v>
      </c>
      <c r="K31" s="8">
        <v>2</v>
      </c>
    </row>
    <row r="32" spans="9:11" ht="15">
      <c r="I32" s="9">
        <v>13</v>
      </c>
      <c r="J32" s="10">
        <f t="shared" si="2"/>
        <v>2.1666666666666665</v>
      </c>
      <c r="K32" s="8">
        <v>2</v>
      </c>
    </row>
    <row r="33" spans="3:11" ht="15">
      <c r="C33" s="11"/>
      <c r="I33" s="9">
        <v>13.5</v>
      </c>
      <c r="J33" s="10">
        <f t="shared" si="2"/>
        <v>2.25</v>
      </c>
      <c r="K33" s="8">
        <v>2</v>
      </c>
    </row>
    <row r="34" spans="3:11" ht="15">
      <c r="C34" s="11"/>
      <c r="I34" s="9">
        <v>14</v>
      </c>
      <c r="J34" s="10">
        <f t="shared" si="2"/>
        <v>2.3333333333333335</v>
      </c>
      <c r="K34" s="8">
        <v>2</v>
      </c>
    </row>
    <row r="35" spans="3:11" ht="15">
      <c r="C35" s="12"/>
      <c r="I35" s="9">
        <v>14.5</v>
      </c>
      <c r="J35" s="10">
        <f t="shared" si="2"/>
        <v>2.4166666666666665</v>
      </c>
      <c r="K35" s="8">
        <v>2</v>
      </c>
    </row>
    <row r="36" spans="9:11" ht="15">
      <c r="I36" s="9">
        <v>15</v>
      </c>
      <c r="J36" s="10">
        <f t="shared" si="2"/>
        <v>2.5</v>
      </c>
      <c r="K36" s="8">
        <v>3</v>
      </c>
    </row>
    <row r="37" spans="9:11" ht="15">
      <c r="I37" s="9">
        <v>15.5</v>
      </c>
      <c r="J37" s="10">
        <f t="shared" si="2"/>
        <v>2.5833333333333335</v>
      </c>
      <c r="K37" s="8">
        <v>3</v>
      </c>
    </row>
    <row r="38" spans="9:11" ht="15">
      <c r="I38" s="9">
        <v>16</v>
      </c>
      <c r="J38" s="10">
        <f t="shared" si="2"/>
        <v>2.6666666666666665</v>
      </c>
      <c r="K38" s="8">
        <v>3</v>
      </c>
    </row>
    <row r="39" spans="9:11" ht="15">
      <c r="I39" s="9">
        <v>16.5</v>
      </c>
      <c r="J39" s="10">
        <f t="shared" si="2"/>
        <v>2.75</v>
      </c>
      <c r="K39" s="8">
        <v>3</v>
      </c>
    </row>
    <row r="40" spans="9:11" ht="15">
      <c r="I40" s="9">
        <v>17</v>
      </c>
      <c r="J40" s="10">
        <f t="shared" si="2"/>
        <v>2.8333333333333335</v>
      </c>
      <c r="K40" s="8">
        <v>3</v>
      </c>
    </row>
    <row r="41" spans="9:11" ht="15">
      <c r="I41" s="9">
        <v>17.5</v>
      </c>
      <c r="J41" s="10">
        <f t="shared" si="2"/>
        <v>2.9166666666666665</v>
      </c>
      <c r="K41" s="8">
        <v>3</v>
      </c>
    </row>
    <row r="42" spans="9:11" ht="15">
      <c r="I42" s="9">
        <v>18</v>
      </c>
      <c r="J42" s="10">
        <f t="shared" si="2"/>
        <v>3</v>
      </c>
      <c r="K42" s="8">
        <v>3</v>
      </c>
    </row>
    <row r="43" spans="9:11" ht="15">
      <c r="I43" s="9">
        <v>18.5</v>
      </c>
      <c r="J43" s="10">
        <f aca="true" t="shared" si="3" ref="J43:J78">I43/$J$3</f>
        <v>3.0833333333333335</v>
      </c>
      <c r="K43" s="8">
        <v>3</v>
      </c>
    </row>
    <row r="44" spans="9:11" ht="15">
      <c r="I44" s="9">
        <v>19</v>
      </c>
      <c r="J44" s="10">
        <f t="shared" si="3"/>
        <v>3.1666666666666665</v>
      </c>
      <c r="K44" s="8">
        <v>3</v>
      </c>
    </row>
    <row r="45" spans="9:11" ht="15">
      <c r="I45" s="9">
        <v>19.5</v>
      </c>
      <c r="J45" s="10">
        <f t="shared" si="3"/>
        <v>3.25</v>
      </c>
      <c r="K45" s="8">
        <v>3</v>
      </c>
    </row>
    <row r="46" spans="9:11" ht="15">
      <c r="I46" s="9">
        <v>20</v>
      </c>
      <c r="J46" s="10">
        <f t="shared" si="3"/>
        <v>3.3333333333333335</v>
      </c>
      <c r="K46" s="8">
        <v>3</v>
      </c>
    </row>
    <row r="47" spans="9:11" ht="15">
      <c r="I47" s="9">
        <v>20.5</v>
      </c>
      <c r="J47" s="10">
        <f t="shared" si="3"/>
        <v>3.4166666666666665</v>
      </c>
      <c r="K47" s="8">
        <v>3</v>
      </c>
    </row>
    <row r="48" spans="9:11" ht="15">
      <c r="I48" s="9">
        <v>21</v>
      </c>
      <c r="J48" s="10">
        <f t="shared" si="3"/>
        <v>3.5</v>
      </c>
      <c r="K48" s="8">
        <v>4</v>
      </c>
    </row>
    <row r="49" spans="9:11" ht="15">
      <c r="I49" s="9">
        <v>21.5</v>
      </c>
      <c r="J49" s="10">
        <f t="shared" si="3"/>
        <v>3.5833333333333335</v>
      </c>
      <c r="K49" s="8">
        <v>4</v>
      </c>
    </row>
    <row r="50" spans="9:11" ht="15">
      <c r="I50" s="9">
        <v>22</v>
      </c>
      <c r="J50" s="10">
        <f t="shared" si="3"/>
        <v>3.6666666666666665</v>
      </c>
      <c r="K50" s="8">
        <v>4</v>
      </c>
    </row>
    <row r="51" spans="9:11" ht="15">
      <c r="I51" s="9">
        <v>22.5</v>
      </c>
      <c r="J51" s="10">
        <f t="shared" si="3"/>
        <v>3.75</v>
      </c>
      <c r="K51" s="8">
        <v>4</v>
      </c>
    </row>
    <row r="52" spans="9:11" ht="15">
      <c r="I52" s="9">
        <v>23</v>
      </c>
      <c r="J52" s="10">
        <f t="shared" si="3"/>
        <v>3.8333333333333335</v>
      </c>
      <c r="K52" s="8">
        <v>4</v>
      </c>
    </row>
    <row r="53" spans="9:11" ht="15">
      <c r="I53" s="9">
        <v>23.5</v>
      </c>
      <c r="J53" s="10">
        <f t="shared" si="3"/>
        <v>3.9166666666666665</v>
      </c>
      <c r="K53" s="8">
        <v>4</v>
      </c>
    </row>
    <row r="54" spans="9:11" ht="15">
      <c r="I54" s="9">
        <v>24</v>
      </c>
      <c r="J54" s="10">
        <f t="shared" si="3"/>
        <v>4</v>
      </c>
      <c r="K54" s="8">
        <v>4</v>
      </c>
    </row>
    <row r="55" spans="9:11" ht="15">
      <c r="I55" s="9">
        <v>24.5</v>
      </c>
      <c r="J55" s="10">
        <f t="shared" si="3"/>
        <v>4.083333333333333</v>
      </c>
      <c r="K55" s="8">
        <v>4</v>
      </c>
    </row>
    <row r="56" spans="9:11" ht="15">
      <c r="I56" s="9">
        <v>25</v>
      </c>
      <c r="J56" s="10">
        <f t="shared" si="3"/>
        <v>4.166666666666667</v>
      </c>
      <c r="K56" s="8">
        <v>4</v>
      </c>
    </row>
    <row r="57" spans="9:11" ht="15">
      <c r="I57" s="9">
        <v>25.5</v>
      </c>
      <c r="J57" s="10">
        <f t="shared" si="3"/>
        <v>4.25</v>
      </c>
      <c r="K57" s="8">
        <v>4</v>
      </c>
    </row>
    <row r="58" spans="9:11" ht="15">
      <c r="I58" s="9">
        <v>26</v>
      </c>
      <c r="J58" s="10">
        <f t="shared" si="3"/>
        <v>4.333333333333333</v>
      </c>
      <c r="K58" s="8">
        <v>4</v>
      </c>
    </row>
    <row r="59" spans="9:11" ht="15">
      <c r="I59" s="9">
        <v>26.5</v>
      </c>
      <c r="J59" s="10">
        <f t="shared" si="3"/>
        <v>4.416666666666667</v>
      </c>
      <c r="K59" s="8">
        <v>4</v>
      </c>
    </row>
    <row r="60" spans="9:11" ht="15">
      <c r="I60" s="9">
        <v>27</v>
      </c>
      <c r="J60" s="10">
        <f t="shared" si="3"/>
        <v>4.5</v>
      </c>
      <c r="K60" s="8">
        <v>5</v>
      </c>
    </row>
    <row r="61" spans="9:11" ht="15">
      <c r="I61" s="9">
        <v>27.5</v>
      </c>
      <c r="J61" s="10">
        <f t="shared" si="3"/>
        <v>4.583333333333333</v>
      </c>
      <c r="K61" s="8">
        <v>5</v>
      </c>
    </row>
    <row r="62" spans="9:11" ht="15">
      <c r="I62" s="9">
        <v>28</v>
      </c>
      <c r="J62" s="10">
        <f t="shared" si="3"/>
        <v>4.666666666666667</v>
      </c>
      <c r="K62" s="8">
        <v>5</v>
      </c>
    </row>
    <row r="63" spans="9:11" ht="15">
      <c r="I63" s="9">
        <v>28.5</v>
      </c>
      <c r="J63" s="10">
        <f t="shared" si="3"/>
        <v>4.75</v>
      </c>
      <c r="K63" s="8">
        <v>5</v>
      </c>
    </row>
    <row r="64" spans="9:11" ht="15">
      <c r="I64" s="9">
        <v>29</v>
      </c>
      <c r="J64" s="10">
        <f t="shared" si="3"/>
        <v>4.833333333333333</v>
      </c>
      <c r="K64" s="8">
        <v>5</v>
      </c>
    </row>
    <row r="65" spans="9:11" ht="15">
      <c r="I65" s="9">
        <v>29.5</v>
      </c>
      <c r="J65" s="10">
        <f t="shared" si="3"/>
        <v>4.916666666666667</v>
      </c>
      <c r="K65" s="8">
        <v>5</v>
      </c>
    </row>
    <row r="66" spans="9:11" ht="15">
      <c r="I66" s="9">
        <v>30</v>
      </c>
      <c r="J66" s="10">
        <f t="shared" si="3"/>
        <v>5</v>
      </c>
      <c r="K66" s="8">
        <v>5</v>
      </c>
    </row>
    <row r="67" spans="9:11" ht="15">
      <c r="I67" s="9">
        <v>30.5</v>
      </c>
      <c r="J67" s="10">
        <f t="shared" si="3"/>
        <v>5.083333333333333</v>
      </c>
      <c r="K67" s="8">
        <v>5</v>
      </c>
    </row>
    <row r="68" spans="9:11" ht="15">
      <c r="I68" s="9">
        <v>31</v>
      </c>
      <c r="J68" s="10">
        <f t="shared" si="3"/>
        <v>5.166666666666667</v>
      </c>
      <c r="K68" s="8">
        <v>5</v>
      </c>
    </row>
    <row r="69" spans="9:11" ht="15">
      <c r="I69" s="9">
        <v>31.5</v>
      </c>
      <c r="J69" s="10">
        <f t="shared" si="3"/>
        <v>5.25</v>
      </c>
      <c r="K69" s="8">
        <v>5</v>
      </c>
    </row>
    <row r="70" spans="9:11" ht="15">
      <c r="I70" s="9">
        <v>32</v>
      </c>
      <c r="J70" s="10">
        <f t="shared" si="3"/>
        <v>5.333333333333333</v>
      </c>
      <c r="K70" s="8">
        <v>5</v>
      </c>
    </row>
    <row r="71" spans="9:11" ht="15">
      <c r="I71" s="9">
        <v>32.5</v>
      </c>
      <c r="J71" s="10">
        <f t="shared" si="3"/>
        <v>5.416666666666667</v>
      </c>
      <c r="K71" s="8">
        <v>5</v>
      </c>
    </row>
    <row r="72" spans="9:11" ht="15">
      <c r="I72" s="9">
        <v>33</v>
      </c>
      <c r="J72" s="10">
        <f t="shared" si="3"/>
        <v>5.5</v>
      </c>
      <c r="K72" s="8">
        <v>6</v>
      </c>
    </row>
    <row r="73" spans="9:11" ht="15">
      <c r="I73" s="9">
        <v>33.5</v>
      </c>
      <c r="J73" s="10">
        <f t="shared" si="3"/>
        <v>5.583333333333333</v>
      </c>
      <c r="K73" s="8">
        <v>6</v>
      </c>
    </row>
    <row r="74" spans="9:11" ht="15">
      <c r="I74" s="9">
        <v>34</v>
      </c>
      <c r="J74" s="10">
        <f t="shared" si="3"/>
        <v>5.666666666666667</v>
      </c>
      <c r="K74" s="8">
        <v>6</v>
      </c>
    </row>
    <row r="75" spans="9:11" ht="15">
      <c r="I75" s="9">
        <v>34.5</v>
      </c>
      <c r="J75" s="10">
        <f t="shared" si="3"/>
        <v>5.75</v>
      </c>
      <c r="K75" s="8">
        <v>6</v>
      </c>
    </row>
    <row r="76" spans="9:11" ht="15">
      <c r="I76" s="9">
        <v>35</v>
      </c>
      <c r="J76" s="10">
        <f t="shared" si="3"/>
        <v>5.833333333333333</v>
      </c>
      <c r="K76" s="8">
        <v>6</v>
      </c>
    </row>
    <row r="77" spans="9:11" ht="15">
      <c r="I77" s="9">
        <v>35.5</v>
      </c>
      <c r="J77" s="10">
        <f t="shared" si="3"/>
        <v>5.916666666666667</v>
      </c>
      <c r="K77" s="8">
        <v>6</v>
      </c>
    </row>
    <row r="78" spans="9:11" ht="15">
      <c r="I78" s="9">
        <v>36</v>
      </c>
      <c r="J78" s="10">
        <f t="shared" si="3"/>
        <v>6</v>
      </c>
      <c r="K78" s="8">
        <v>6</v>
      </c>
    </row>
  </sheetData>
  <sheetProtection/>
  <mergeCells count="3">
    <mergeCell ref="A1:F1"/>
    <mergeCell ref="A2:F2"/>
    <mergeCell ref="I1:K1"/>
  </mergeCells>
  <conditionalFormatting sqref="F6:F31">
    <cfRule type="colorScale" priority="7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6:E31">
    <cfRule type="colorScale" priority="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6:D31">
    <cfRule type="colorScale" priority="5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6:K78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J6:J78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6:I78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2018-02-08T06:06:28Z</dcterms:modified>
  <cp:category/>
  <cp:version/>
  <cp:contentType/>
  <cp:contentStatus/>
</cp:coreProperties>
</file>